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https://nmgov.sharepoint.com/sites/TD-FY25CB/Shared Documents/General/FY25 Presentations/FY25 Welcome Webinar/Mock Documents for Webinar/"/>
    </mc:Choice>
  </mc:AlternateContent>
  <xr:revisionPtr revIDLastSave="232" documentId="8_{A556FBC5-0FB9-4508-B588-633538FE02CD}" xr6:coauthVersionLast="47" xr6:coauthVersionMax="47" xr10:uidLastSave="{0FCA54DE-8AE7-E646-A309-F2EB3D4B1D2A}"/>
  <bookViews>
    <workbookView xWindow="-28540" yWindow="2780" windowWidth="28800" windowHeight="17500" firstSheet="1" activeTab="2" xr2:uid="{CAB75830-4F1B-7C40-9F4F-70CDE445195C}"/>
  </bookViews>
  <sheets>
    <sheet name="PAS" sheetId="1" r:id="rId1"/>
    <sheet name="PEW Overview" sheetId="2" r:id="rId2"/>
    <sheet name="PEW Expenditure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  <c r="H61" i="4"/>
  <c r="H50" i="4"/>
  <c r="H37" i="4"/>
  <c r="H22" i="4"/>
  <c r="H20" i="4"/>
  <c r="I20" i="2"/>
  <c r="I17" i="2"/>
  <c r="C33" i="2"/>
  <c r="G29" i="2"/>
  <c r="E29" i="2"/>
  <c r="D29" i="2"/>
  <c r="C29" i="2"/>
  <c r="C31" i="2"/>
  <c r="I26" i="2"/>
  <c r="I25" i="2"/>
  <c r="I23" i="2"/>
  <c r="I21" i="2"/>
  <c r="I19" i="2"/>
  <c r="I15" i="2"/>
  <c r="I14" i="2"/>
  <c r="I13" i="2"/>
  <c r="F43" i="1"/>
  <c r="G43" i="1"/>
  <c r="H43" i="1"/>
  <c r="I43" i="1"/>
  <c r="J43" i="1"/>
  <c r="F46" i="1"/>
  <c r="G63" i="4" l="1"/>
</calcChain>
</file>

<file path=xl/sharedStrings.xml><?xml version="1.0" encoding="utf-8"?>
<sst xmlns="http://schemas.openxmlformats.org/spreadsheetml/2006/main" count="232" uniqueCount="143">
  <si>
    <t>FY25  PAS  TEMPLATE</t>
  </si>
  <si>
    <t xml:space="preserve">FY25 New Mexico Clean &amp; Beautiful Grant Program 
</t>
  </si>
  <si>
    <t xml:space="preserve">EXHIBIT A </t>
  </si>
  <si>
    <t xml:space="preserve">PROJECT AWARD SCHEDULE </t>
  </si>
  <si>
    <t>CITY, COUNTY, COMMUNITY, TOWN, SCHOOL, VILLAGE OF XXX</t>
  </si>
  <si>
    <t>Goals &amp; Objectives</t>
  </si>
  <si>
    <t>Goal 1</t>
  </si>
  <si>
    <t>Goal 2</t>
  </si>
  <si>
    <t>Goal 3</t>
  </si>
  <si>
    <t>Goal 4</t>
  </si>
  <si>
    <t>Goal 5</t>
  </si>
  <si>
    <t>End Littering</t>
  </si>
  <si>
    <t xml:space="preserve">    1.1  Anti-Litter Signage</t>
  </si>
  <si>
    <t xml:space="preserve">           Approved Expenditures: Signs </t>
  </si>
  <si>
    <t xml:space="preserve">    1.2  Dumpster Fees </t>
  </si>
  <si>
    <t xml:space="preserve">           Approved Expenditures:  Dumpster and disposal fees</t>
  </si>
  <si>
    <t xml:space="preserve">    1.3  Clean-up Activities </t>
  </si>
  <si>
    <t xml:space="preserve">           Approved Expenditures:  Trash bags, trash grabbers, 
           nitrile gloves, and safety vests</t>
  </si>
  <si>
    <t>Reduce Waste</t>
  </si>
  <si>
    <t xml:space="preserve">    2.5 Recyling Container </t>
  </si>
  <si>
    <t xml:space="preserve">           Approved Expenditures:  Two recycling containers for recycling center</t>
  </si>
  <si>
    <t>Beautify Communities</t>
  </si>
  <si>
    <t xml:space="preserve">    3.2 Community Garden</t>
  </si>
  <si>
    <t xml:space="preserve">           Approved Expenditures: Flowers and saplings</t>
  </si>
  <si>
    <t xml:space="preserve">    3.3 Mural Projects </t>
  </si>
  <si>
    <t xml:space="preserve">           Approved Expenditures:  Paint, brushes, rollers, drop cloths, and trays</t>
  </si>
  <si>
    <t xml:space="preserve">    3.4 Graffiti Eradication</t>
  </si>
  <si>
    <t xml:space="preserve">           Approved Expenditures:  Brushes and paint</t>
  </si>
  <si>
    <t>Empower Youth</t>
  </si>
  <si>
    <t xml:space="preserve">    4.3 Youth Interns</t>
  </si>
  <si>
    <t xml:space="preserve">           Approved Expenditures: Youth Interns</t>
  </si>
  <si>
    <t xml:space="preserve">Increase Program Capacity </t>
  </si>
  <si>
    <t xml:space="preserve">    5.2  Keep America Beautiful Dues</t>
  </si>
  <si>
    <t xml:space="preserve">           Approved Expenditures: Keep America Beautiful Dues</t>
  </si>
  <si>
    <t xml:space="preserve">    5.3  Keep America Beautiful Annual Conference</t>
  </si>
  <si>
    <t xml:space="preserve"> </t>
  </si>
  <si>
    <t xml:space="preserve">           Approved Expenditures:  Keep America Beautiful Conference Registration &amp; Travel</t>
  </si>
  <si>
    <t xml:space="preserve">Goal Subtotals         </t>
  </si>
  <si>
    <t xml:space="preserve">Total Award         </t>
  </si>
  <si>
    <t>Approved by: 
NMTD Tourism Development Division Director</t>
  </si>
  <si>
    <t>Date</t>
  </si>
  <si>
    <t xml:space="preserve">* All Partner PAS are saved in the Community Partners Document - This is a separate template. This structure can be found at the end of the Community Partners Documents - Project Award Schedule Tab. </t>
  </si>
  <si>
    <t xml:space="preserve">FY25 New Mexico Clean &amp; Beautiful Grant Program </t>
  </si>
  <si>
    <t xml:space="preserve">PROJECT EXPENSE WORKSHEET </t>
  </si>
  <si>
    <t xml:space="preserve">Overview Tab </t>
  </si>
  <si>
    <t>CITY / COUNTY / TOWN / VILLAGE OF XXX</t>
  </si>
  <si>
    <t>Total Amount Claimed</t>
  </si>
  <si>
    <t>Allocation</t>
  </si>
  <si>
    <t>Variance</t>
  </si>
  <si>
    <t xml:space="preserve">     1.1 Anti-Litter Signage</t>
  </si>
  <si>
    <t xml:space="preserve">    1.2 Dumpster Fees</t>
  </si>
  <si>
    <t xml:space="preserve">    1.3 Clean-up Activities</t>
  </si>
  <si>
    <t xml:space="preserve">    2.5 Recycling Container</t>
  </si>
  <si>
    <t xml:space="preserve">    3.3 Mural Projects</t>
  </si>
  <si>
    <t xml:space="preserve">    4.1 Youth Interns</t>
  </si>
  <si>
    <t xml:space="preserve">    5.2 Keep America Beautiful Dues</t>
  </si>
  <si>
    <t xml:space="preserve">    5.3 Keep America Beautiful Annual Conference</t>
  </si>
  <si>
    <t>Total Goal Expenditures</t>
  </si>
  <si>
    <t>★★  Budget Variances 
shall be no greater 
than 10.0%  ★★</t>
  </si>
  <si>
    <t>Total FY25 Expenditures</t>
  </si>
  <si>
    <t>Total FY25 Grant Award</t>
  </si>
  <si>
    <t>Please refer to your FY25 Project Award Schedule for approved expenditures per goal and line item.</t>
  </si>
  <si>
    <t xml:space="preserve">Expenditures Tab </t>
  </si>
  <si>
    <t xml:space="preserve">INSTRUCTIONS: </t>
  </si>
  <si>
    <t>BACK-UP DOCUMENTATION</t>
  </si>
  <si>
    <t xml:space="preserve">Please list expenditures as they appear in your Project Award Schedule.  
Scan back-up documentation in the same order as listed below. </t>
  </si>
  <si>
    <t xml:space="preserve">•	Invoice  
OR
•	Receipt  </t>
  </si>
  <si>
    <t xml:space="preserve">•	Cleared Check,
•	Bank Statement, 
•	Warrant, 
OR
•	Attestation </t>
  </si>
  <si>
    <t xml:space="preserve">Goal </t>
  </si>
  <si>
    <t xml:space="preserve">Objective </t>
  </si>
  <si>
    <t>Items Purchased</t>
  </si>
  <si>
    <t xml:space="preserve">Vendor </t>
  </si>
  <si>
    <t>Total Amount Spent</t>
  </si>
  <si>
    <t>Page Number</t>
  </si>
  <si>
    <t>1.1 Anti-Litter Signage</t>
  </si>
  <si>
    <t>Metal Sign</t>
  </si>
  <si>
    <t>Vista Print</t>
  </si>
  <si>
    <t>1.2 Dumpster Fees</t>
  </si>
  <si>
    <t>Dumpster Bin Fees</t>
  </si>
  <si>
    <t xml:space="preserve"> Waste Management</t>
  </si>
  <si>
    <t>Disposal Fees</t>
  </si>
  <si>
    <t xml:space="preserve"> Waste Management </t>
  </si>
  <si>
    <t xml:space="preserve">1.3 Clean-up Activities </t>
  </si>
  <si>
    <t>Trash Bags</t>
  </si>
  <si>
    <t>Uline</t>
  </si>
  <si>
    <t>Trash Grabbers</t>
  </si>
  <si>
    <t>Amazon</t>
  </si>
  <si>
    <t>Nitrile Gloves and Safety Vests</t>
  </si>
  <si>
    <t>Goal 1 Total Claimed</t>
  </si>
  <si>
    <t>2.5 Recycling Container</t>
  </si>
  <si>
    <t>Two recycling containers</t>
  </si>
  <si>
    <t>Waste Management &amp; Recycling</t>
  </si>
  <si>
    <t>Goal 2 Total Claimed</t>
  </si>
  <si>
    <t>3.2 Community Garden</t>
  </si>
  <si>
    <t>Flowers</t>
  </si>
  <si>
    <t>Lowe's Home Centers</t>
  </si>
  <si>
    <t>Saplings</t>
  </si>
  <si>
    <t>Garden Nursery</t>
  </si>
  <si>
    <t>3.3 Mural Projects</t>
  </si>
  <si>
    <t>Gallon Paint and Brushes</t>
  </si>
  <si>
    <t>Sherwin-Williams</t>
  </si>
  <si>
    <t>Gallon Paint</t>
  </si>
  <si>
    <t>Brushes</t>
  </si>
  <si>
    <t>Rollers and Trays</t>
  </si>
  <si>
    <t>Drop Cloths and Brushes</t>
  </si>
  <si>
    <t>Brushes and Trays</t>
  </si>
  <si>
    <t>3.4 Graffiti Eradication</t>
  </si>
  <si>
    <t>5 Gallon Paint</t>
  </si>
  <si>
    <t>Goal 3 Total Claimed</t>
  </si>
  <si>
    <t>4.3 Youth Interns</t>
  </si>
  <si>
    <t>Bi-Weekly Paycheck</t>
  </si>
  <si>
    <t>Jane Doe</t>
  </si>
  <si>
    <t>John Doe</t>
  </si>
  <si>
    <t>Janice Doe</t>
  </si>
  <si>
    <t>James Doe</t>
  </si>
  <si>
    <t>Janine Doe</t>
  </si>
  <si>
    <t>Josh Doe</t>
  </si>
  <si>
    <t>Jamie Doe</t>
  </si>
  <si>
    <t>Jason Doe</t>
  </si>
  <si>
    <t>Jacob Doe</t>
  </si>
  <si>
    <t>Jill Doe</t>
  </si>
  <si>
    <t>Jack Doe</t>
  </si>
  <si>
    <t>Joseph Doe</t>
  </si>
  <si>
    <t>Goal 4 Total Claimed</t>
  </si>
  <si>
    <t>5.2 KAB Dues</t>
  </si>
  <si>
    <t>KAB Dues</t>
  </si>
  <si>
    <t>Keep America Beautiful</t>
  </si>
  <si>
    <t>5.3 KAB Conference</t>
  </si>
  <si>
    <t>KAB Conference registration</t>
  </si>
  <si>
    <t>Lodging for KAB Conference</t>
  </si>
  <si>
    <t>Hilton Hotel</t>
  </si>
  <si>
    <t>Airfare for KAB Conference</t>
  </si>
  <si>
    <t>American Airlines</t>
  </si>
  <si>
    <t>Bag check airline to KAB Conf.</t>
  </si>
  <si>
    <t>Bag check airline from KAB Conf.</t>
  </si>
  <si>
    <t>Rideshare/Transportation (airport to hotel)</t>
  </si>
  <si>
    <t>Uber</t>
  </si>
  <si>
    <t>Rideshare/Transportation (hotel to airport)</t>
  </si>
  <si>
    <t>Meal at KAB Conference</t>
  </si>
  <si>
    <t>Hotel Café</t>
  </si>
  <si>
    <t xml:space="preserve">Hotel Restaurant </t>
  </si>
  <si>
    <t>Goal 5 Total Claimed</t>
  </si>
  <si>
    <t>Total FY25 NM Clean and Beautiful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</si>
</sst>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;[Red]&quot;$&quot;#,##0.00"/>
    <numFmt numFmtId="166" formatCode="0.0%"/>
  </numFmts>
  <fonts count="62">
    <font>
      <sz val="12"/>
      <color theme="1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8"/>
      <color theme="0"/>
      <name val="Aptos Display"/>
      <family val="2"/>
    </font>
    <font>
      <b/>
      <sz val="14"/>
      <color theme="1"/>
      <name val="Aptos Display"/>
      <family val="2"/>
    </font>
    <font>
      <b/>
      <sz val="16"/>
      <color theme="0"/>
      <name val="Aptos Display"/>
      <family val="2"/>
    </font>
    <font>
      <b/>
      <sz val="16"/>
      <color theme="1"/>
      <name val="Aptos Display"/>
      <family val="2"/>
    </font>
    <font>
      <b/>
      <sz val="15.1"/>
      <color theme="1"/>
      <name val="Aptos Display"/>
      <family val="2"/>
    </font>
    <font>
      <b/>
      <sz val="14"/>
      <color theme="3" tint="0.499984740745262"/>
      <name val="Aptos Display"/>
      <family val="2"/>
    </font>
    <font>
      <b/>
      <sz val="14"/>
      <color theme="4" tint="0.39997558519241921"/>
      <name val="Aptos Display"/>
      <family val="2"/>
    </font>
    <font>
      <sz val="12"/>
      <color theme="1"/>
      <name val="Aptos Display"/>
      <family val="2"/>
    </font>
    <font>
      <i/>
      <sz val="10"/>
      <color theme="1"/>
      <name val="Aptos"/>
      <family val="2"/>
    </font>
    <font>
      <i/>
      <sz val="10"/>
      <color theme="1"/>
      <name val="Aptos Display"/>
      <family val="2"/>
    </font>
    <font>
      <b/>
      <sz val="14"/>
      <color rgb="FFE98C30"/>
      <name val="Aptos Display"/>
      <family val="2"/>
    </font>
    <font>
      <b/>
      <sz val="14"/>
      <color theme="0"/>
      <name val="Aptos Display"/>
      <family val="2"/>
    </font>
    <font>
      <b/>
      <sz val="14"/>
      <color rgb="FFFF7AF1"/>
      <name val="Aptos Display"/>
      <family val="2"/>
    </font>
    <font>
      <b/>
      <sz val="14"/>
      <color rgb="FFF8D63B"/>
      <name val="Aptos Display"/>
      <family val="2"/>
    </font>
    <font>
      <i/>
      <sz val="11"/>
      <color theme="1"/>
      <name val="Aptos"/>
      <family val="2"/>
    </font>
    <font>
      <i/>
      <sz val="11"/>
      <color theme="1"/>
      <name val="Aptos Display"/>
      <family val="2"/>
    </font>
    <font>
      <b/>
      <sz val="14"/>
      <color rgb="FFC9ADF9"/>
      <name val="Aptos Display"/>
      <family val="2"/>
    </font>
    <font>
      <i/>
      <sz val="12.5"/>
      <color theme="1"/>
      <name val="Aptos Display"/>
      <family val="2"/>
    </font>
    <font>
      <i/>
      <sz val="12"/>
      <color theme="1"/>
      <name val="Aptos Display"/>
      <family val="2"/>
    </font>
    <font>
      <b/>
      <sz val="12"/>
      <color theme="1"/>
      <name val="Aptos Display"/>
      <family val="2"/>
    </font>
    <font>
      <b/>
      <sz val="10"/>
      <color theme="1"/>
      <name val="Aptos Display"/>
      <family val="2"/>
    </font>
    <font>
      <b/>
      <sz val="22"/>
      <color rgb="FFC00000"/>
      <name val="Aptos Narrow"/>
      <family val="2"/>
      <scheme val="minor"/>
    </font>
    <font>
      <b/>
      <sz val="22"/>
      <color theme="0"/>
      <name val="Aptos"/>
      <family val="2"/>
    </font>
    <font>
      <b/>
      <sz val="12"/>
      <color theme="1"/>
      <name val="Charter Roman"/>
    </font>
    <font>
      <b/>
      <sz val="18"/>
      <color theme="1"/>
      <name val="Aptos"/>
      <family val="2"/>
    </font>
    <font>
      <b/>
      <sz val="18"/>
      <color theme="0"/>
      <name val="Aptos"/>
      <family val="2"/>
    </font>
    <font>
      <b/>
      <sz val="20"/>
      <color theme="0"/>
      <name val="Aptos"/>
      <family val="2"/>
    </font>
    <font>
      <b/>
      <sz val="12"/>
      <color theme="1"/>
      <name val="Aptos"/>
      <family val="2"/>
    </font>
    <font>
      <b/>
      <sz val="16"/>
      <color theme="0"/>
      <name val="Aptos"/>
      <family val="2"/>
    </font>
    <font>
      <b/>
      <sz val="14"/>
      <color theme="1"/>
      <name val="Aptos"/>
      <family val="2"/>
    </font>
    <font>
      <b/>
      <sz val="14"/>
      <color theme="0"/>
      <name val="Aptos"/>
      <family val="2"/>
    </font>
    <font>
      <b/>
      <sz val="14"/>
      <color rgb="FF4D93D9"/>
      <name val="Aptos"/>
      <family val="2"/>
    </font>
    <font>
      <sz val="12"/>
      <color theme="4" tint="0.59999389629810485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0"/>
      <name val="Aptos"/>
      <family val="2"/>
    </font>
    <font>
      <b/>
      <sz val="14"/>
      <color rgb="FFE98C30"/>
      <name val="Aptos"/>
      <family val="2"/>
    </font>
    <font>
      <sz val="12"/>
      <color theme="5" tint="0.59999389629810485"/>
      <name val="Aptos"/>
      <family val="2"/>
    </font>
    <font>
      <b/>
      <sz val="12"/>
      <color theme="5" tint="0.59999389629810485"/>
      <name val="Aptos"/>
      <family val="2"/>
    </font>
    <font>
      <sz val="11"/>
      <color theme="5" tint="0.59999389629810485"/>
      <name val="Aptos"/>
      <family val="2"/>
    </font>
    <font>
      <b/>
      <sz val="14"/>
      <color rgb="FFFF7AF1"/>
      <name val="Aptos"/>
      <family val="2"/>
    </font>
    <font>
      <sz val="12"/>
      <color theme="7" tint="0.39997558519241921"/>
      <name val="Aptos"/>
      <family val="2"/>
    </font>
    <font>
      <b/>
      <sz val="12"/>
      <color theme="7" tint="0.39997558519241921"/>
      <name val="Aptos"/>
      <family val="2"/>
    </font>
    <font>
      <b/>
      <sz val="11"/>
      <color rgb="FF000000"/>
      <name val="Aptos"/>
      <family val="2"/>
    </font>
    <font>
      <b/>
      <sz val="14"/>
      <color rgb="FFF8D63B"/>
      <name val="Aptos"/>
      <family val="2"/>
    </font>
    <font>
      <sz val="12"/>
      <color rgb="FFFC78A6"/>
      <name val="Aptos"/>
      <family val="2"/>
    </font>
    <font>
      <b/>
      <sz val="12"/>
      <color rgb="FFFC78A6"/>
      <name val="Aptos"/>
      <family val="2"/>
    </font>
    <font>
      <b/>
      <sz val="14"/>
      <color rgb="FFC9ADF9"/>
      <name val="Aptos"/>
      <family val="2"/>
    </font>
    <font>
      <sz val="12"/>
      <color rgb="FFC3EBF3"/>
      <name val="Aptos"/>
      <family val="2"/>
    </font>
    <font>
      <b/>
      <sz val="12"/>
      <color rgb="FFC3EBF3"/>
      <name val="Aptos"/>
      <family val="2"/>
    </font>
    <font>
      <sz val="12"/>
      <color theme="1"/>
      <name val="Aptos"/>
      <family val="2"/>
    </font>
    <font>
      <b/>
      <sz val="11"/>
      <color theme="0"/>
      <name val="Aptos"/>
      <family val="2"/>
    </font>
    <font>
      <sz val="14"/>
      <color theme="1"/>
      <name val="Aptos"/>
      <family val="2"/>
    </font>
    <font>
      <sz val="12"/>
      <color theme="1"/>
      <name val="Aptos Display"/>
      <family val="2"/>
      <scheme val="major"/>
    </font>
    <font>
      <b/>
      <sz val="16"/>
      <color theme="9" tint="-0.249977111117893"/>
      <name val="Aptos"/>
      <family val="2"/>
    </font>
    <font>
      <b/>
      <sz val="16"/>
      <color theme="1"/>
      <name val="Aptos"/>
      <family val="2"/>
    </font>
    <font>
      <sz val="12"/>
      <color theme="1"/>
      <name val="Charter Roman"/>
    </font>
    <font>
      <sz val="16"/>
      <color theme="0"/>
      <name val="Aptos"/>
      <family val="2"/>
    </font>
    <font>
      <b/>
      <sz val="14.5"/>
      <color theme="1"/>
      <name val="Aptos"/>
      <family val="2"/>
    </font>
    <font>
      <sz val="14.5"/>
      <color theme="1"/>
      <name val="Aptos"/>
      <family val="2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98C30"/>
        <bgColor indexed="64"/>
      </patternFill>
    </fill>
    <fill>
      <patternFill patternType="solid">
        <fgColor rgb="FFFF7AF1"/>
        <bgColor indexed="64"/>
      </patternFill>
    </fill>
    <fill>
      <patternFill patternType="solid">
        <fgColor rgb="FFF8D63B"/>
        <bgColor indexed="64"/>
      </patternFill>
    </fill>
    <fill>
      <patternFill patternType="solid">
        <fgColor rgb="FFC9ADF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4D93D9"/>
        <bgColor indexed="64"/>
      </patternFill>
    </fill>
    <fill>
      <patternFill patternType="solid">
        <fgColor rgb="FFE98C2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AAD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00404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F2F2F2"/>
        <bgColor theme="0" tint="-0.24994659260841701"/>
      </patternFill>
    </fill>
    <fill>
      <patternFill patternType="solid">
        <fgColor rgb="FFF2F2F2"/>
        <bgColor theme="0" tint="-0.34998626667073579"/>
      </patternFill>
    </fill>
    <fill>
      <patternFill patternType="solid">
        <fgColor rgb="FFE98C30"/>
        <bgColor theme="0" tint="-0.34998626667073579"/>
      </patternFill>
    </fill>
    <fill>
      <patternFill patternType="solid">
        <fgColor indexed="65"/>
        <bgColor theme="0" tint="-0.34998626667073579"/>
      </patternFill>
    </fill>
    <fill>
      <patternFill patternType="solid">
        <fgColor rgb="FFFF7AF1"/>
        <bgColor theme="0" tint="-0.24994659260841701"/>
      </patternFill>
    </fill>
    <fill>
      <patternFill patternType="solid">
        <fgColor indexed="65"/>
        <bgColor theme="0" tint="-0.24994659260841701"/>
      </patternFill>
    </fill>
    <fill>
      <patternFill patternType="solid">
        <fgColor rgb="FFF8D63B"/>
        <bgColor theme="0" tint="-0.24994659260841701"/>
      </patternFill>
    </fill>
    <fill>
      <patternFill patternType="solid">
        <fgColor rgb="FFC9ADF9"/>
        <bgColor theme="0" tint="-0.24994659260841701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8D73B"/>
        <bgColor indexed="64"/>
      </patternFill>
    </fill>
    <fill>
      <patternFill patternType="solid">
        <fgColor rgb="FFC9ADFA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rgb="FFF2F2F2"/>
      </bottom>
      <diagonal/>
    </border>
    <border>
      <left/>
      <right style="thick">
        <color indexed="64"/>
      </right>
      <top/>
      <bottom style="thick">
        <color rgb="FFF2F2F2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rgb="FFF2F2F2"/>
      </bottom>
      <diagonal/>
    </border>
    <border>
      <left style="thick">
        <color theme="1"/>
      </left>
      <right style="thick">
        <color indexed="64"/>
      </right>
      <top/>
      <bottom style="thick">
        <color rgb="FFF2F2F2"/>
      </bottom>
      <diagonal/>
    </border>
    <border>
      <left style="thick">
        <color indexed="64"/>
      </left>
      <right/>
      <top style="thick">
        <color rgb="FFF2F2F2"/>
      </top>
      <bottom style="thick">
        <color rgb="FFF2F2F2"/>
      </bottom>
      <diagonal/>
    </border>
    <border>
      <left/>
      <right style="thick">
        <color indexed="64"/>
      </right>
      <top style="thick">
        <color rgb="FFF2F2F2"/>
      </top>
      <bottom style="thick">
        <color rgb="FFF2F2F2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rgb="FFF2F2F2"/>
      </top>
      <bottom style="thick">
        <color rgb="FFF2F2F2"/>
      </bottom>
      <diagonal/>
    </border>
    <border>
      <left style="thick">
        <color theme="1"/>
      </left>
      <right style="thick">
        <color indexed="64"/>
      </right>
      <top style="thick">
        <color rgb="FFF2F2F2"/>
      </top>
      <bottom style="thick">
        <color rgb="FFF2F2F2"/>
      </bottom>
      <diagonal/>
    </border>
    <border>
      <left/>
      <right/>
      <top/>
      <bottom style="thick">
        <color theme="0"/>
      </bottom>
      <diagonal/>
    </border>
    <border>
      <left style="thick">
        <color indexed="64"/>
      </left>
      <right/>
      <top/>
      <bottom style="thick">
        <color theme="0"/>
      </bottom>
      <diagonal/>
    </border>
    <border>
      <left style="thick">
        <color indexed="64"/>
      </left>
      <right style="thick">
        <color indexed="64"/>
      </right>
      <top/>
      <bottom style="thick">
        <color theme="0"/>
      </bottom>
      <diagonal/>
    </border>
    <border>
      <left/>
      <right/>
      <top style="thick">
        <color rgb="FFF2F2F2"/>
      </top>
      <bottom/>
      <diagonal/>
    </border>
    <border>
      <left style="thick">
        <color indexed="64"/>
      </left>
      <right/>
      <top style="thick">
        <color rgb="FFF2F2F2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rgb="FFF2F2F2"/>
      </bottom>
      <diagonal/>
    </border>
    <border>
      <left style="thick">
        <color indexed="64"/>
      </left>
      <right style="thick">
        <color indexed="64"/>
      </right>
      <top style="thick">
        <color rgb="FFF2F2F2"/>
      </top>
      <bottom style="thick">
        <color rgb="FFF2F2F2"/>
      </bottom>
      <diagonal/>
    </border>
    <border>
      <left/>
      <right style="thick">
        <color indexed="64"/>
      </right>
      <top style="thick">
        <color rgb="FFF2F2F2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theme="0"/>
      </bottom>
      <diagonal/>
    </border>
    <border>
      <left style="thick">
        <color indexed="64"/>
      </left>
      <right/>
      <top style="thin">
        <color indexed="64"/>
      </top>
      <bottom style="thick">
        <color theme="0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6" fillId="7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5" fillId="6" borderId="6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vertical="center"/>
    </xf>
    <xf numFmtId="0" fontId="8" fillId="13" borderId="3" xfId="0" applyFont="1" applyFill="1" applyBorder="1" applyAlignment="1">
      <alignment vertical="center"/>
    </xf>
    <xf numFmtId="0" fontId="8" fillId="13" borderId="6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/>
    </xf>
    <xf numFmtId="0" fontId="9" fillId="8" borderId="6" xfId="0" applyFont="1" applyFill="1" applyBorder="1" applyAlignment="1">
      <alignment vertical="center"/>
    </xf>
    <xf numFmtId="164" fontId="9" fillId="8" borderId="1" xfId="0" applyNumberFormat="1" applyFont="1" applyFill="1" applyBorder="1" applyAlignment="1">
      <alignment horizontal="center" vertical="center"/>
    </xf>
    <xf numFmtId="164" fontId="9" fillId="7" borderId="6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vertical="center"/>
    </xf>
    <xf numFmtId="0" fontId="11" fillId="14" borderId="1" xfId="0" applyFont="1" applyFill="1" applyBorder="1" applyAlignment="1">
      <alignment vertical="center"/>
    </xf>
    <xf numFmtId="0" fontId="11" fillId="7" borderId="6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1" fillId="14" borderId="8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2" fillId="13" borderId="6" xfId="0" applyFont="1" applyFill="1" applyBorder="1" applyAlignment="1">
      <alignment vertical="center"/>
    </xf>
    <xf numFmtId="164" fontId="13" fillId="13" borderId="6" xfId="0" applyNumberFormat="1" applyFont="1" applyFill="1" applyBorder="1" applyAlignment="1">
      <alignment horizontal="center" vertical="center"/>
    </xf>
    <xf numFmtId="164" fontId="13" fillId="13" borderId="1" xfId="0" applyNumberFormat="1" applyFont="1" applyFill="1" applyBorder="1" applyAlignment="1">
      <alignment horizontal="center" vertical="center"/>
    </xf>
    <xf numFmtId="0" fontId="9" fillId="15" borderId="6" xfId="0" applyFont="1" applyFill="1" applyBorder="1" applyAlignment="1">
      <alignment vertical="center"/>
    </xf>
    <xf numFmtId="164" fontId="9" fillId="15" borderId="1" xfId="0" applyNumberFormat="1" applyFont="1" applyFill="1" applyBorder="1" applyAlignment="1">
      <alignment horizontal="center" vertical="center"/>
    </xf>
    <xf numFmtId="164" fontId="13" fillId="7" borderId="6" xfId="0" applyNumberFormat="1" applyFont="1" applyFill="1" applyBorder="1" applyAlignment="1">
      <alignment horizontal="center" vertical="center"/>
    </xf>
    <xf numFmtId="164" fontId="13" fillId="7" borderId="1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vertical="center"/>
    </xf>
    <xf numFmtId="164" fontId="13" fillId="6" borderId="6" xfId="0" applyNumberFormat="1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vertical="center"/>
    </xf>
    <xf numFmtId="0" fontId="9" fillId="10" borderId="6" xfId="0" applyFont="1" applyFill="1" applyBorder="1"/>
    <xf numFmtId="164" fontId="9" fillId="10" borderId="1" xfId="0" applyNumberFormat="1" applyFont="1" applyFill="1" applyBorder="1" applyAlignment="1">
      <alignment horizontal="center" vertical="center"/>
    </xf>
    <xf numFmtId="0" fontId="10" fillId="7" borderId="6" xfId="0" applyFont="1" applyFill="1" applyBorder="1"/>
    <xf numFmtId="0" fontId="9" fillId="10" borderId="1" xfId="0" applyFont="1" applyFill="1" applyBorder="1"/>
    <xf numFmtId="0" fontId="9" fillId="7" borderId="6" xfId="0" applyFont="1" applyFill="1" applyBorder="1"/>
    <xf numFmtId="0" fontId="9" fillId="7" borderId="1" xfId="0" applyFont="1" applyFill="1" applyBorder="1"/>
    <xf numFmtId="0" fontId="11" fillId="6" borderId="6" xfId="0" applyFont="1" applyFill="1" applyBorder="1"/>
    <xf numFmtId="0" fontId="9" fillId="6" borderId="6" xfId="0" applyFont="1" applyFill="1" applyBorder="1"/>
    <xf numFmtId="0" fontId="9" fillId="6" borderId="1" xfId="0" applyFont="1" applyFill="1" applyBorder="1"/>
    <xf numFmtId="0" fontId="15" fillId="13" borderId="6" xfId="0" applyFont="1" applyFill="1" applyBorder="1" applyAlignment="1">
      <alignment vertical="center"/>
    </xf>
    <xf numFmtId="0" fontId="9" fillId="11" borderId="6" xfId="0" applyFont="1" applyFill="1" applyBorder="1"/>
    <xf numFmtId="164" fontId="9" fillId="11" borderId="6" xfId="0" applyNumberFormat="1" applyFont="1" applyFill="1" applyBorder="1" applyAlignment="1">
      <alignment horizontal="center" vertical="center"/>
    </xf>
    <xf numFmtId="0" fontId="17" fillId="11" borderId="6" xfId="0" applyFont="1" applyFill="1" applyBorder="1"/>
    <xf numFmtId="0" fontId="17" fillId="7" borderId="1" xfId="0" applyFont="1" applyFill="1" applyBorder="1"/>
    <xf numFmtId="0" fontId="18" fillId="13" borderId="6" xfId="0" applyFont="1" applyFill="1" applyBorder="1" applyAlignment="1">
      <alignment vertical="center"/>
    </xf>
    <xf numFmtId="0" fontId="9" fillId="17" borderId="6" xfId="0" applyFont="1" applyFill="1" applyBorder="1" applyAlignment="1">
      <alignment vertical="center"/>
    </xf>
    <xf numFmtId="164" fontId="9" fillId="17" borderId="1" xfId="0" applyNumberFormat="1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vertical="center"/>
    </xf>
    <xf numFmtId="164" fontId="13" fillId="17" borderId="8" xfId="0" applyNumberFormat="1" applyFont="1" applyFill="1" applyBorder="1" applyAlignment="1">
      <alignment horizontal="center" vertical="center"/>
    </xf>
    <xf numFmtId="0" fontId="0" fillId="18" borderId="6" xfId="0" applyFill="1" applyBorder="1"/>
    <xf numFmtId="0" fontId="9" fillId="18" borderId="7" xfId="0" applyFont="1" applyFill="1" applyBorder="1"/>
    <xf numFmtId="0" fontId="19" fillId="7" borderId="6" xfId="0" applyFont="1" applyFill="1" applyBorder="1" applyAlignment="1">
      <alignment horizontal="right" vertical="center"/>
    </xf>
    <xf numFmtId="165" fontId="19" fillId="12" borderId="7" xfId="0" applyNumberFormat="1" applyFont="1" applyFill="1" applyBorder="1" applyAlignment="1">
      <alignment horizontal="center" vertical="center"/>
    </xf>
    <xf numFmtId="0" fontId="20" fillId="19" borderId="6" xfId="0" applyFont="1" applyFill="1" applyBorder="1" applyAlignment="1">
      <alignment horizontal="right"/>
    </xf>
    <xf numFmtId="165" fontId="20" fillId="19" borderId="7" xfId="0" applyNumberFormat="1" applyFont="1" applyFill="1" applyBorder="1" applyAlignment="1">
      <alignment horizontal="center" vertical="center"/>
    </xf>
    <xf numFmtId="0" fontId="5" fillId="20" borderId="6" xfId="0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2" xfId="0" applyFill="1" applyBorder="1"/>
    <xf numFmtId="0" fontId="0" fillId="3" borderId="5" xfId="0" applyFill="1" applyBorder="1"/>
    <xf numFmtId="0" fontId="0" fillId="3" borderId="7" xfId="0" applyFill="1" applyBorder="1"/>
    <xf numFmtId="0" fontId="11" fillId="6" borderId="0" xfId="0" applyFont="1" applyFill="1" applyAlignment="1">
      <alignment vertical="center"/>
    </xf>
    <xf numFmtId="164" fontId="13" fillId="13" borderId="0" xfId="0" applyNumberFormat="1" applyFont="1" applyFill="1" applyAlignment="1">
      <alignment horizontal="center" vertical="center"/>
    </xf>
    <xf numFmtId="164" fontId="13" fillId="15" borderId="0" xfId="0" applyNumberFormat="1" applyFont="1" applyFill="1" applyAlignment="1">
      <alignment horizontal="center" vertical="center"/>
    </xf>
    <xf numFmtId="164" fontId="13" fillId="16" borderId="0" xfId="0" applyNumberFormat="1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164" fontId="9" fillId="10" borderId="0" xfId="0" applyNumberFormat="1" applyFont="1" applyFill="1" applyAlignment="1">
      <alignment horizontal="center" vertical="center"/>
    </xf>
    <xf numFmtId="0" fontId="9" fillId="7" borderId="0" xfId="0" applyFont="1" applyFill="1"/>
    <xf numFmtId="0" fontId="9" fillId="6" borderId="0" xfId="0" applyFont="1" applyFill="1"/>
    <xf numFmtId="164" fontId="9" fillId="11" borderId="0" xfId="0" applyNumberFormat="1" applyFont="1" applyFill="1" applyAlignment="1">
      <alignment horizontal="center" vertical="center"/>
    </xf>
    <xf numFmtId="0" fontId="16" fillId="7" borderId="0" xfId="0" applyFont="1" applyFill="1"/>
    <xf numFmtId="0" fontId="17" fillId="7" borderId="0" xfId="0" applyFont="1" applyFill="1"/>
    <xf numFmtId="164" fontId="13" fillId="17" borderId="0" xfId="0" applyNumberFormat="1" applyFont="1" applyFill="1" applyAlignment="1">
      <alignment horizontal="center" vertical="center"/>
    </xf>
    <xf numFmtId="164" fontId="9" fillId="17" borderId="0" xfId="0" applyNumberFormat="1" applyFont="1" applyFill="1" applyAlignment="1">
      <alignment horizontal="center" vertical="center"/>
    </xf>
    <xf numFmtId="0" fontId="9" fillId="18" borderId="0" xfId="0" applyFont="1" applyFill="1"/>
    <xf numFmtId="165" fontId="19" fillId="8" borderId="0" xfId="0" applyNumberFormat="1" applyFont="1" applyFill="1" applyAlignment="1">
      <alignment horizontal="center" vertical="center"/>
    </xf>
    <xf numFmtId="165" fontId="19" fillId="9" borderId="0" xfId="0" applyNumberFormat="1" applyFont="1" applyFill="1" applyAlignment="1">
      <alignment horizontal="center" vertical="center"/>
    </xf>
    <xf numFmtId="165" fontId="19" fillId="10" borderId="0" xfId="0" applyNumberFormat="1" applyFont="1" applyFill="1" applyAlignment="1">
      <alignment horizontal="center" vertical="center"/>
    </xf>
    <xf numFmtId="165" fontId="19" fillId="11" borderId="0" xfId="0" applyNumberFormat="1" applyFont="1" applyFill="1" applyAlignment="1">
      <alignment horizontal="center" vertical="center"/>
    </xf>
    <xf numFmtId="165" fontId="20" fillId="19" borderId="0" xfId="0" applyNumberFormat="1" applyFont="1" applyFill="1" applyAlignment="1">
      <alignment horizontal="center" vertical="center"/>
    </xf>
    <xf numFmtId="0" fontId="0" fillId="3" borderId="14" xfId="0" applyFill="1" applyBorder="1"/>
    <xf numFmtId="0" fontId="10" fillId="7" borderId="6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9" fillId="2" borderId="34" xfId="0" applyFont="1" applyFill="1" applyBorder="1" applyAlignment="1">
      <alignment vertical="center" wrapText="1"/>
    </xf>
    <xf numFmtId="0" fontId="29" fillId="2" borderId="31" xfId="0" applyFont="1" applyFill="1" applyBorder="1" applyAlignment="1">
      <alignment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31" fillId="22" borderId="39" xfId="0" applyFont="1" applyFill="1" applyBorder="1" applyAlignment="1">
      <alignment horizontal="center" vertical="center" wrapText="1"/>
    </xf>
    <xf numFmtId="0" fontId="31" fillId="14" borderId="40" xfId="0" applyFont="1" applyFill="1" applyBorder="1" applyAlignment="1">
      <alignment horizontal="center" vertical="center"/>
    </xf>
    <xf numFmtId="0" fontId="31" fillId="9" borderId="40" xfId="0" applyFont="1" applyFill="1" applyBorder="1" applyAlignment="1">
      <alignment horizontal="center" vertical="center"/>
    </xf>
    <xf numFmtId="0" fontId="31" fillId="10" borderId="40" xfId="0" applyFont="1" applyFill="1" applyBorder="1" applyAlignment="1">
      <alignment horizontal="center" vertical="center"/>
    </xf>
    <xf numFmtId="0" fontId="31" fillId="11" borderId="40" xfId="0" applyFont="1" applyFill="1" applyBorder="1" applyAlignment="1">
      <alignment horizontal="center" vertical="center"/>
    </xf>
    <xf numFmtId="0" fontId="31" fillId="12" borderId="40" xfId="0" applyFont="1" applyFill="1" applyBorder="1" applyAlignment="1">
      <alignment horizontal="center" vertical="center"/>
    </xf>
    <xf numFmtId="0" fontId="32" fillId="5" borderId="40" xfId="0" applyFont="1" applyFill="1" applyBorder="1" applyAlignment="1">
      <alignment horizontal="center" vertical="center"/>
    </xf>
    <xf numFmtId="0" fontId="32" fillId="23" borderId="40" xfId="0" applyFont="1" applyFill="1" applyBorder="1" applyAlignment="1">
      <alignment horizontal="center" vertical="center"/>
    </xf>
    <xf numFmtId="0" fontId="33" fillId="24" borderId="26" xfId="0" applyFont="1" applyFill="1" applyBorder="1" applyAlignment="1">
      <alignment vertical="center"/>
    </xf>
    <xf numFmtId="165" fontId="34" fillId="24" borderId="2" xfId="0" applyNumberFormat="1" applyFont="1" applyFill="1" applyBorder="1" applyAlignment="1">
      <alignment horizontal="center" vertical="center"/>
    </xf>
    <xf numFmtId="165" fontId="34" fillId="24" borderId="41" xfId="0" applyNumberFormat="1" applyFont="1" applyFill="1" applyBorder="1" applyAlignment="1">
      <alignment horizontal="center" vertical="center"/>
    </xf>
    <xf numFmtId="165" fontId="34" fillId="24" borderId="0" xfId="0" applyNumberFormat="1" applyFont="1" applyFill="1" applyAlignment="1">
      <alignment horizontal="center" vertical="center"/>
    </xf>
    <xf numFmtId="166" fontId="34" fillId="24" borderId="42" xfId="0" applyNumberFormat="1" applyFont="1" applyFill="1" applyBorder="1" applyAlignment="1">
      <alignment horizontal="center" vertical="center"/>
    </xf>
    <xf numFmtId="165" fontId="35" fillId="14" borderId="44" xfId="0" applyNumberFormat="1" applyFont="1" applyFill="1" applyBorder="1" applyAlignment="1" applyProtection="1">
      <alignment horizontal="center" vertical="center"/>
      <protection locked="0"/>
    </xf>
    <xf numFmtId="165" fontId="35" fillId="25" borderId="32" xfId="0" applyNumberFormat="1" applyFont="1" applyFill="1" applyBorder="1" applyAlignment="1">
      <alignment horizontal="center" vertical="center"/>
    </xf>
    <xf numFmtId="165" fontId="35" fillId="25" borderId="31" xfId="0" applyNumberFormat="1" applyFont="1" applyFill="1" applyBorder="1" applyAlignment="1">
      <alignment horizontal="center" vertical="center"/>
    </xf>
    <xf numFmtId="165" fontId="35" fillId="25" borderId="45" xfId="0" applyNumberFormat="1" applyFont="1" applyFill="1" applyBorder="1" applyAlignment="1">
      <alignment horizontal="center" vertical="center"/>
    </xf>
    <xf numFmtId="165" fontId="36" fillId="14" borderId="46" xfId="0" applyNumberFormat="1" applyFont="1" applyFill="1" applyBorder="1" applyAlignment="1" applyProtection="1">
      <alignment horizontal="center" vertical="center"/>
      <protection locked="0"/>
    </xf>
    <xf numFmtId="166" fontId="37" fillId="23" borderId="47" xfId="0" applyNumberFormat="1" applyFont="1" applyFill="1" applyBorder="1" applyAlignment="1">
      <alignment horizontal="center" vertical="center"/>
    </xf>
    <xf numFmtId="165" fontId="35" fillId="14" borderId="49" xfId="0" applyNumberFormat="1" applyFont="1" applyFill="1" applyBorder="1" applyAlignment="1" applyProtection="1">
      <alignment horizontal="center" vertical="center"/>
      <protection locked="0"/>
    </xf>
    <xf numFmtId="165" fontId="35" fillId="25" borderId="0" xfId="0" applyNumberFormat="1" applyFont="1" applyFill="1" applyAlignment="1">
      <alignment horizontal="center" vertical="center"/>
    </xf>
    <xf numFmtId="165" fontId="35" fillId="25" borderId="26" xfId="0" applyNumberFormat="1" applyFont="1" applyFill="1" applyBorder="1" applyAlignment="1">
      <alignment horizontal="center" vertical="center"/>
    </xf>
    <xf numFmtId="165" fontId="35" fillId="25" borderId="50" xfId="0" applyNumberFormat="1" applyFont="1" applyFill="1" applyBorder="1" applyAlignment="1">
      <alignment horizontal="center" vertical="center"/>
    </xf>
    <xf numFmtId="165" fontId="36" fillId="14" borderId="51" xfId="0" applyNumberFormat="1" applyFont="1" applyFill="1" applyBorder="1" applyAlignment="1" applyProtection="1">
      <alignment horizontal="center" vertical="center"/>
      <protection locked="0"/>
    </xf>
    <xf numFmtId="166" fontId="37" fillId="23" borderId="52" xfId="0" applyNumberFormat="1" applyFont="1" applyFill="1" applyBorder="1" applyAlignment="1">
      <alignment horizontal="center" vertical="center"/>
    </xf>
    <xf numFmtId="165" fontId="35" fillId="25" borderId="53" xfId="0" applyNumberFormat="1" applyFont="1" applyFill="1" applyBorder="1" applyAlignment="1">
      <alignment horizontal="center" vertical="center"/>
    </xf>
    <xf numFmtId="165" fontId="35" fillId="25" borderId="54" xfId="0" applyNumberFormat="1" applyFont="1" applyFill="1" applyBorder="1" applyAlignment="1">
      <alignment horizontal="center" vertical="center"/>
    </xf>
    <xf numFmtId="165" fontId="35" fillId="25" borderId="55" xfId="0" applyNumberFormat="1" applyFont="1" applyFill="1" applyBorder="1" applyAlignment="1">
      <alignment horizontal="center" vertical="center"/>
    </xf>
    <xf numFmtId="165" fontId="35" fillId="26" borderId="55" xfId="0" applyNumberFormat="1" applyFont="1" applyFill="1" applyBorder="1" applyAlignment="1">
      <alignment horizontal="center" vertical="center"/>
    </xf>
    <xf numFmtId="0" fontId="38" fillId="24" borderId="26" xfId="0" applyFont="1" applyFill="1" applyBorder="1" applyAlignment="1">
      <alignment vertical="center"/>
    </xf>
    <xf numFmtId="165" fontId="39" fillId="24" borderId="56" xfId="0" applyNumberFormat="1" applyFont="1" applyFill="1" applyBorder="1" applyAlignment="1">
      <alignment horizontal="center" vertical="center"/>
    </xf>
    <xf numFmtId="165" fontId="39" fillId="24" borderId="0" xfId="0" applyNumberFormat="1" applyFont="1" applyFill="1" applyAlignment="1">
      <alignment horizontal="center" vertical="center"/>
    </xf>
    <xf numFmtId="165" fontId="39" fillId="24" borderId="29" xfId="0" applyNumberFormat="1" applyFont="1" applyFill="1" applyBorder="1" applyAlignment="1">
      <alignment horizontal="center" vertical="center"/>
    </xf>
    <xf numFmtId="165" fontId="40" fillId="24" borderId="0" xfId="0" applyNumberFormat="1" applyFont="1" applyFill="1" applyAlignment="1">
      <alignment horizontal="center" vertical="center"/>
    </xf>
    <xf numFmtId="166" fontId="39" fillId="24" borderId="27" xfId="0" applyNumberFormat="1" applyFont="1" applyFill="1" applyBorder="1" applyAlignment="1">
      <alignment horizontal="center" vertical="center"/>
    </xf>
    <xf numFmtId="165" fontId="41" fillId="27" borderId="46" xfId="0" applyNumberFormat="1" applyFont="1" applyFill="1" applyBorder="1" applyAlignment="1">
      <alignment horizontal="center" vertical="center"/>
    </xf>
    <xf numFmtId="165" fontId="35" fillId="9" borderId="46" xfId="0" applyNumberFormat="1" applyFont="1" applyFill="1" applyBorder="1" applyAlignment="1">
      <alignment horizontal="center" vertical="center"/>
    </xf>
    <xf numFmtId="165" fontId="36" fillId="9" borderId="46" xfId="0" applyNumberFormat="1" applyFont="1" applyFill="1" applyBorder="1" applyAlignment="1">
      <alignment horizontal="center" vertical="center"/>
    </xf>
    <xf numFmtId="0" fontId="42" fillId="24" borderId="57" xfId="0" applyFont="1" applyFill="1" applyBorder="1" applyAlignment="1">
      <alignment vertical="center"/>
    </xf>
    <xf numFmtId="165" fontId="43" fillId="24" borderId="0" xfId="0" applyNumberFormat="1" applyFont="1" applyFill="1" applyAlignment="1">
      <alignment horizontal="center" vertical="center"/>
    </xf>
    <xf numFmtId="165" fontId="44" fillId="24" borderId="0" xfId="0" applyNumberFormat="1" applyFont="1" applyFill="1" applyAlignment="1">
      <alignment horizontal="center" vertical="center"/>
    </xf>
    <xf numFmtId="166" fontId="43" fillId="24" borderId="27" xfId="0" applyNumberFormat="1" applyFont="1" applyFill="1" applyBorder="1" applyAlignment="1">
      <alignment horizontal="center" vertical="center"/>
    </xf>
    <xf numFmtId="165" fontId="35" fillId="29" borderId="46" xfId="0" applyNumberFormat="1" applyFont="1" applyFill="1" applyBorder="1" applyAlignment="1">
      <alignment horizontal="center" vertical="center"/>
    </xf>
    <xf numFmtId="165" fontId="35" fillId="10" borderId="46" xfId="0" applyNumberFormat="1" applyFont="1" applyFill="1" applyBorder="1" applyAlignment="1" applyProtection="1">
      <alignment horizontal="center" vertical="center"/>
      <protection locked="0"/>
    </xf>
    <xf numFmtId="165" fontId="35" fillId="30" borderId="58" xfId="0" applyNumberFormat="1" applyFont="1" applyFill="1" applyBorder="1" applyAlignment="1">
      <alignment horizontal="center" vertical="center"/>
    </xf>
    <xf numFmtId="165" fontId="35" fillId="30" borderId="59" xfId="0" applyNumberFormat="1" applyFont="1" applyFill="1" applyBorder="1" applyAlignment="1">
      <alignment horizontal="center" vertical="center"/>
    </xf>
    <xf numFmtId="165" fontId="36" fillId="10" borderId="46" xfId="0" applyNumberFormat="1" applyFont="1" applyFill="1" applyBorder="1" applyAlignment="1" applyProtection="1">
      <alignment horizontal="center" vertical="center"/>
      <protection locked="0"/>
    </xf>
    <xf numFmtId="165" fontId="35" fillId="29" borderId="51" xfId="0" applyNumberFormat="1" applyFont="1" applyFill="1" applyBorder="1" applyAlignment="1">
      <alignment horizontal="center" vertical="center"/>
    </xf>
    <xf numFmtId="165" fontId="35" fillId="10" borderId="51" xfId="0" applyNumberFormat="1" applyFont="1" applyFill="1" applyBorder="1" applyAlignment="1" applyProtection="1">
      <alignment horizontal="center" vertical="center"/>
      <protection locked="0"/>
    </xf>
    <xf numFmtId="165" fontId="35" fillId="30" borderId="26" xfId="0" applyNumberFormat="1" applyFont="1" applyFill="1" applyBorder="1" applyAlignment="1">
      <alignment horizontal="center" vertical="center"/>
    </xf>
    <xf numFmtId="165" fontId="35" fillId="30" borderId="50" xfId="0" applyNumberFormat="1" applyFont="1" applyFill="1" applyBorder="1" applyAlignment="1">
      <alignment horizontal="center" vertical="center"/>
    </xf>
    <xf numFmtId="165" fontId="36" fillId="10" borderId="51" xfId="0" applyNumberFormat="1" applyFont="1" applyFill="1" applyBorder="1" applyAlignment="1" applyProtection="1">
      <alignment horizontal="center" vertical="center"/>
      <protection locked="0"/>
    </xf>
    <xf numFmtId="165" fontId="35" fillId="30" borderId="54" xfId="0" applyNumberFormat="1" applyFont="1" applyFill="1" applyBorder="1" applyAlignment="1">
      <alignment horizontal="center" vertical="center"/>
    </xf>
    <xf numFmtId="165" fontId="35" fillId="30" borderId="55" xfId="0" applyNumberFormat="1" applyFont="1" applyFill="1" applyBorder="1" applyAlignment="1">
      <alignment horizontal="center" vertical="center"/>
    </xf>
    <xf numFmtId="165" fontId="45" fillId="10" borderId="51" xfId="0" applyNumberFormat="1" applyFont="1" applyFill="1" applyBorder="1" applyAlignment="1" applyProtection="1">
      <alignment horizontal="center" vertical="center"/>
      <protection locked="0"/>
    </xf>
    <xf numFmtId="0" fontId="46" fillId="24" borderId="26" xfId="0" applyFont="1" applyFill="1" applyBorder="1" applyAlignment="1">
      <alignment vertical="center"/>
    </xf>
    <xf numFmtId="165" fontId="47" fillId="24" borderId="0" xfId="0" applyNumberFormat="1" applyFont="1" applyFill="1" applyAlignment="1">
      <alignment horizontal="center" vertical="center"/>
    </xf>
    <xf numFmtId="165" fontId="47" fillId="24" borderId="29" xfId="0" applyNumberFormat="1" applyFont="1" applyFill="1" applyBorder="1" applyAlignment="1">
      <alignment horizontal="center" vertical="center"/>
    </xf>
    <xf numFmtId="165" fontId="48" fillId="24" borderId="0" xfId="0" applyNumberFormat="1" applyFont="1" applyFill="1" applyAlignment="1">
      <alignment horizontal="center" vertical="center"/>
    </xf>
    <xf numFmtId="166" fontId="47" fillId="24" borderId="27" xfId="0" applyNumberFormat="1" applyFont="1" applyFill="1" applyBorder="1" applyAlignment="1">
      <alignment horizontal="center" vertical="center"/>
    </xf>
    <xf numFmtId="165" fontId="35" fillId="31" borderId="46" xfId="0" applyNumberFormat="1" applyFont="1" applyFill="1" applyBorder="1" applyAlignment="1">
      <alignment horizontal="center" vertical="center"/>
    </xf>
    <xf numFmtId="165" fontId="35" fillId="11" borderId="46" xfId="0" applyNumberFormat="1" applyFont="1" applyFill="1" applyBorder="1" applyAlignment="1" applyProtection="1">
      <alignment horizontal="center" vertical="center"/>
      <protection locked="0"/>
    </xf>
    <xf numFmtId="165" fontId="36" fillId="11" borderId="46" xfId="0" applyNumberFormat="1" applyFont="1" applyFill="1" applyBorder="1" applyAlignment="1" applyProtection="1">
      <alignment horizontal="center" vertical="center"/>
      <protection locked="0"/>
    </xf>
    <xf numFmtId="0" fontId="49" fillId="24" borderId="26" xfId="0" applyFont="1" applyFill="1" applyBorder="1" applyAlignment="1">
      <alignment vertical="center"/>
    </xf>
    <xf numFmtId="165" fontId="50" fillId="24" borderId="0" xfId="0" applyNumberFormat="1" applyFont="1" applyFill="1" applyAlignment="1">
      <alignment horizontal="center" vertical="center"/>
    </xf>
    <xf numFmtId="165" fontId="51" fillId="24" borderId="0" xfId="0" applyNumberFormat="1" applyFont="1" applyFill="1" applyAlignment="1">
      <alignment horizontal="center" vertical="center"/>
    </xf>
    <xf numFmtId="166" fontId="50" fillId="24" borderId="27" xfId="0" applyNumberFormat="1" applyFont="1" applyFill="1" applyBorder="1" applyAlignment="1">
      <alignment horizontal="center" vertical="center"/>
    </xf>
    <xf numFmtId="165" fontId="52" fillId="32" borderId="46" xfId="0" applyNumberFormat="1" applyFont="1" applyFill="1" applyBorder="1" applyAlignment="1">
      <alignment horizontal="center" vertical="center"/>
    </xf>
    <xf numFmtId="165" fontId="35" fillId="12" borderId="44" xfId="0" applyNumberFormat="1" applyFont="1" applyFill="1" applyBorder="1" applyAlignment="1">
      <alignment horizontal="center" vertical="center"/>
    </xf>
    <xf numFmtId="165" fontId="36" fillId="12" borderId="60" xfId="0" applyNumberFormat="1" applyFont="1" applyFill="1" applyBorder="1" applyAlignment="1">
      <alignment horizontal="center" vertical="center"/>
    </xf>
    <xf numFmtId="166" fontId="37" fillId="23" borderId="44" xfId="0" applyNumberFormat="1" applyFont="1" applyFill="1" applyBorder="1" applyAlignment="1">
      <alignment horizontal="center" vertical="center"/>
    </xf>
    <xf numFmtId="165" fontId="52" fillId="32" borderId="51" xfId="0" applyNumberFormat="1" applyFont="1" applyFill="1" applyBorder="1" applyAlignment="1">
      <alignment horizontal="center" vertical="center"/>
    </xf>
    <xf numFmtId="165" fontId="35" fillId="12" borderId="49" xfId="0" applyNumberFormat="1" applyFont="1" applyFill="1" applyBorder="1" applyAlignment="1">
      <alignment horizontal="center" vertical="center"/>
    </xf>
    <xf numFmtId="165" fontId="36" fillId="12" borderId="61" xfId="0" applyNumberFormat="1" applyFont="1" applyFill="1" applyBorder="1" applyAlignment="1">
      <alignment horizontal="center" vertical="center"/>
    </xf>
    <xf numFmtId="166" fontId="37" fillId="23" borderId="49" xfId="0" applyNumberFormat="1" applyFont="1" applyFill="1" applyBorder="1" applyAlignment="1">
      <alignment horizontal="center" vertical="center"/>
    </xf>
    <xf numFmtId="0" fontId="52" fillId="2" borderId="26" xfId="0" applyFont="1" applyFill="1" applyBorder="1"/>
    <xf numFmtId="0" fontId="52" fillId="2" borderId="0" xfId="0" applyFont="1" applyFill="1"/>
    <xf numFmtId="0" fontId="52" fillId="2" borderId="1" xfId="0" applyFont="1" applyFill="1" applyBorder="1"/>
    <xf numFmtId="0" fontId="53" fillId="2" borderId="56" xfId="0" applyFont="1" applyFill="1" applyBorder="1" applyAlignment="1">
      <alignment vertical="center" wrapText="1"/>
    </xf>
    <xf numFmtId="0" fontId="53" fillId="2" borderId="62" xfId="0" applyFont="1" applyFill="1" applyBorder="1" applyAlignment="1">
      <alignment vertical="center" wrapText="1"/>
    </xf>
    <xf numFmtId="0" fontId="31" fillId="14" borderId="25" xfId="0" applyFont="1" applyFill="1" applyBorder="1" applyAlignment="1">
      <alignment horizontal="center" vertical="center"/>
    </xf>
    <xf numFmtId="0" fontId="31" fillId="9" borderId="63" xfId="0" applyFont="1" applyFill="1" applyBorder="1" applyAlignment="1">
      <alignment horizontal="center" vertical="center"/>
    </xf>
    <xf numFmtId="0" fontId="31" fillId="10" borderId="63" xfId="0" applyFont="1" applyFill="1" applyBorder="1" applyAlignment="1">
      <alignment horizontal="center" vertical="center"/>
    </xf>
    <xf numFmtId="0" fontId="31" fillId="11" borderId="63" xfId="0" applyFont="1" applyFill="1" applyBorder="1" applyAlignment="1">
      <alignment horizontal="center" vertical="center"/>
    </xf>
    <xf numFmtId="0" fontId="31" fillId="12" borderId="63" xfId="0" applyFont="1" applyFill="1" applyBorder="1" applyAlignment="1">
      <alignment horizontal="center" vertical="center"/>
    </xf>
    <xf numFmtId="165" fontId="54" fillId="14" borderId="27" xfId="0" applyNumberFormat="1" applyFont="1" applyFill="1" applyBorder="1" applyAlignment="1">
      <alignment horizontal="center" vertical="center"/>
    </xf>
    <xf numFmtId="165" fontId="54" fillId="9" borderId="50" xfId="0" applyNumberFormat="1" applyFont="1" applyFill="1" applyBorder="1" applyAlignment="1">
      <alignment horizontal="center" vertical="center"/>
    </xf>
    <xf numFmtId="165" fontId="54" fillId="10" borderId="50" xfId="0" applyNumberFormat="1" applyFont="1" applyFill="1" applyBorder="1" applyAlignment="1">
      <alignment horizontal="center" vertical="center"/>
    </xf>
    <xf numFmtId="165" fontId="54" fillId="11" borderId="50" xfId="0" applyNumberFormat="1" applyFont="1" applyFill="1" applyBorder="1" applyAlignment="1">
      <alignment horizontal="center" vertical="center"/>
    </xf>
    <xf numFmtId="165" fontId="54" fillId="12" borderId="50" xfId="0" applyNumberFormat="1" applyFont="1" applyFill="1" applyBorder="1" applyAlignment="1">
      <alignment horizontal="center" vertical="center"/>
    </xf>
    <xf numFmtId="0" fontId="55" fillId="2" borderId="65" xfId="0" applyFont="1" applyFill="1" applyBorder="1"/>
    <xf numFmtId="0" fontId="55" fillId="2" borderId="66" xfId="0" applyFont="1" applyFill="1" applyBorder="1"/>
    <xf numFmtId="0" fontId="55" fillId="2" borderId="67" xfId="0" applyFont="1" applyFill="1" applyBorder="1"/>
    <xf numFmtId="0" fontId="27" fillId="3" borderId="63" xfId="0" applyFont="1" applyFill="1" applyBorder="1" applyAlignment="1">
      <alignment horizontal="right" vertical="center"/>
    </xf>
    <xf numFmtId="0" fontId="56" fillId="2" borderId="67" xfId="0" applyFont="1" applyFill="1" applyBorder="1" applyAlignment="1">
      <alignment horizontal="right"/>
    </xf>
    <xf numFmtId="165" fontId="56" fillId="2" borderId="68" xfId="0" applyNumberFormat="1" applyFont="1" applyFill="1" applyBorder="1" applyAlignment="1">
      <alignment horizontal="center"/>
    </xf>
    <xf numFmtId="165" fontId="56" fillId="2" borderId="67" xfId="0" applyNumberFormat="1" applyFont="1" applyFill="1" applyBorder="1" applyAlignment="1">
      <alignment horizontal="center"/>
    </xf>
    <xf numFmtId="0" fontId="57" fillId="21" borderId="64" xfId="0" applyFont="1" applyFill="1" applyBorder="1" applyAlignment="1">
      <alignment horizontal="right" vertical="center"/>
    </xf>
    <xf numFmtId="0" fontId="58" fillId="0" borderId="0" xfId="0" applyFont="1" applyProtection="1">
      <protection locked="0"/>
    </xf>
    <xf numFmtId="0" fontId="58" fillId="0" borderId="0" xfId="0" applyFont="1" applyAlignment="1" applyProtection="1">
      <alignment horizontal="center" vertical="center"/>
      <protection locked="0"/>
    </xf>
    <xf numFmtId="0" fontId="52" fillId="0" borderId="0" xfId="0" applyFont="1" applyProtection="1">
      <protection locked="0"/>
    </xf>
    <xf numFmtId="0" fontId="52" fillId="0" borderId="0" xfId="0" applyFont="1"/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27" xfId="0" applyFont="1" applyFill="1" applyBorder="1" applyAlignment="1" applyProtection="1">
      <alignment horizontal="center" vertical="center" wrapText="1"/>
      <protection locked="0"/>
    </xf>
    <xf numFmtId="0" fontId="30" fillId="2" borderId="32" xfId="0" applyFont="1" applyFill="1" applyBorder="1" applyAlignment="1">
      <alignment wrapText="1"/>
    </xf>
    <xf numFmtId="0" fontId="29" fillId="16" borderId="67" xfId="0" applyFont="1" applyFill="1" applyBorder="1" applyAlignment="1">
      <alignment horizontal="center" vertical="center" wrapText="1"/>
    </xf>
    <xf numFmtId="0" fontId="30" fillId="5" borderId="67" xfId="0" applyFont="1" applyFill="1" applyBorder="1" applyAlignment="1">
      <alignment horizontal="center" vertical="center" wrapText="1"/>
    </xf>
    <xf numFmtId="4" fontId="30" fillId="5" borderId="67" xfId="0" applyNumberFormat="1" applyFont="1" applyFill="1" applyBorder="1" applyAlignment="1">
      <alignment horizontal="center" vertical="center" wrapText="1"/>
    </xf>
    <xf numFmtId="0" fontId="29" fillId="2" borderId="73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74" xfId="0" applyFont="1" applyFill="1" applyBorder="1" applyAlignment="1">
      <alignment horizontal="center" vertical="center" wrapText="1"/>
    </xf>
    <xf numFmtId="0" fontId="31" fillId="14" borderId="75" xfId="0" applyFont="1" applyFill="1" applyBorder="1" applyAlignment="1" applyProtection="1">
      <alignment horizontal="center" vertical="center" wrapText="1"/>
      <protection locked="0"/>
    </xf>
    <xf numFmtId="165" fontId="52" fillId="0" borderId="75" xfId="0" applyNumberFormat="1" applyFont="1" applyBorder="1" applyAlignment="1" applyProtection="1">
      <alignment horizontal="center" vertical="center" wrapText="1"/>
      <protection locked="0"/>
    </xf>
    <xf numFmtId="1" fontId="52" fillId="0" borderId="75" xfId="0" applyNumberFormat="1" applyFont="1" applyBorder="1" applyAlignment="1" applyProtection="1">
      <alignment horizontal="center" vertical="center" wrapText="1"/>
      <protection locked="0"/>
    </xf>
    <xf numFmtId="0" fontId="31" fillId="14" borderId="76" xfId="0" applyFont="1" applyFill="1" applyBorder="1" applyAlignment="1" applyProtection="1">
      <alignment horizontal="center" vertical="center" wrapText="1"/>
      <protection locked="0"/>
    </xf>
    <xf numFmtId="165" fontId="52" fillId="0" borderId="76" xfId="0" applyNumberFormat="1" applyFont="1" applyBorder="1" applyAlignment="1" applyProtection="1">
      <alignment horizontal="center" vertical="center" wrapText="1"/>
      <protection locked="0"/>
    </xf>
    <xf numFmtId="1" fontId="52" fillId="0" borderId="76" xfId="0" applyNumberFormat="1" applyFont="1" applyBorder="1" applyAlignment="1" applyProtection="1">
      <alignment horizontal="center" vertical="center" wrapText="1"/>
      <protection locked="0"/>
    </xf>
    <xf numFmtId="0" fontId="31" fillId="14" borderId="45" xfId="0" applyFont="1" applyFill="1" applyBorder="1" applyAlignment="1" applyProtection="1">
      <alignment horizontal="center" vertical="center" wrapText="1"/>
      <protection locked="0"/>
    </xf>
    <xf numFmtId="165" fontId="52" fillId="0" borderId="45" xfId="0" applyNumberFormat="1" applyFont="1" applyBorder="1" applyAlignment="1" applyProtection="1">
      <alignment horizontal="center" vertical="center" wrapText="1"/>
      <protection locked="0"/>
    </xf>
    <xf numFmtId="1" fontId="52" fillId="0" borderId="45" xfId="0" applyNumberFormat="1" applyFont="1" applyBorder="1" applyAlignment="1" applyProtection="1">
      <alignment horizontal="center" vertical="center" wrapText="1"/>
      <protection locked="0"/>
    </xf>
    <xf numFmtId="165" fontId="31" fillId="14" borderId="77" xfId="0" applyNumberFormat="1" applyFont="1" applyFill="1" applyBorder="1" applyAlignment="1">
      <alignment horizontal="center" vertical="center" wrapText="1"/>
    </xf>
    <xf numFmtId="165" fontId="60" fillId="14" borderId="78" xfId="0" applyNumberFormat="1" applyFont="1" applyFill="1" applyBorder="1" applyAlignment="1">
      <alignment horizontal="center" vertical="center" wrapText="1"/>
    </xf>
    <xf numFmtId="165" fontId="60" fillId="14" borderId="79" xfId="0" applyNumberFormat="1" applyFont="1" applyFill="1" applyBorder="1" applyAlignment="1">
      <alignment horizontal="center" vertical="center" wrapText="1"/>
    </xf>
    <xf numFmtId="1" fontId="60" fillId="14" borderId="79" xfId="0" applyNumberFormat="1" applyFont="1" applyFill="1" applyBorder="1" applyAlignment="1">
      <alignment horizontal="center" vertical="center" wrapText="1"/>
    </xf>
    <xf numFmtId="1" fontId="60" fillId="14" borderId="80" xfId="0" applyNumberFormat="1" applyFont="1" applyFill="1" applyBorder="1" applyAlignment="1">
      <alignment horizontal="center" vertical="center" wrapText="1"/>
    </xf>
    <xf numFmtId="0" fontId="31" fillId="15" borderId="75" xfId="0" applyFont="1" applyFill="1" applyBorder="1" applyAlignment="1" applyProtection="1">
      <alignment horizontal="center" vertical="center" wrapText="1"/>
      <protection locked="0"/>
    </xf>
    <xf numFmtId="0" fontId="31" fillId="15" borderId="69" xfId="0" applyFont="1" applyFill="1" applyBorder="1" applyAlignment="1">
      <alignment horizontal="center" vertical="center" wrapText="1"/>
    </xf>
    <xf numFmtId="0" fontId="61" fillId="15" borderId="78" xfId="0" applyFont="1" applyFill="1" applyBorder="1" applyAlignment="1">
      <alignment horizontal="center" vertical="center" wrapText="1"/>
    </xf>
    <xf numFmtId="165" fontId="60" fillId="15" borderId="78" xfId="0" applyNumberFormat="1" applyFont="1" applyFill="1" applyBorder="1" applyAlignment="1">
      <alignment horizontal="center" vertical="center" wrapText="1"/>
    </xf>
    <xf numFmtId="1" fontId="61" fillId="15" borderId="78" xfId="0" applyNumberFormat="1" applyFont="1" applyFill="1" applyBorder="1" applyAlignment="1">
      <alignment horizontal="center" vertical="center" wrapText="1"/>
    </xf>
    <xf numFmtId="1" fontId="61" fillId="15" borderId="68" xfId="0" applyNumberFormat="1" applyFont="1" applyFill="1" applyBorder="1" applyAlignment="1">
      <alignment horizontal="center" vertical="center" wrapText="1"/>
    </xf>
    <xf numFmtId="0" fontId="31" fillId="10" borderId="81" xfId="0" applyFont="1" applyFill="1" applyBorder="1" applyAlignment="1" applyProtection="1">
      <alignment horizontal="center" vertical="center" wrapText="1"/>
      <protection locked="0"/>
    </xf>
    <xf numFmtId="165" fontId="52" fillId="0" borderId="81" xfId="0" applyNumberFormat="1" applyFont="1" applyBorder="1" applyAlignment="1" applyProtection="1">
      <alignment horizontal="center" vertical="center" wrapText="1"/>
      <protection locked="0"/>
    </xf>
    <xf numFmtId="1" fontId="52" fillId="0" borderId="81" xfId="0" applyNumberFormat="1" applyFont="1" applyBorder="1" applyAlignment="1" applyProtection="1">
      <alignment horizontal="center" vertical="center" wrapText="1"/>
      <protection locked="0"/>
    </xf>
    <xf numFmtId="0" fontId="31" fillId="10" borderId="76" xfId="0" applyFont="1" applyFill="1" applyBorder="1" applyAlignment="1" applyProtection="1">
      <alignment horizontal="center" vertical="center" wrapText="1"/>
      <protection locked="0"/>
    </xf>
    <xf numFmtId="0" fontId="60" fillId="10" borderId="26" xfId="0" applyFont="1" applyFill="1" applyBorder="1" applyAlignment="1">
      <alignment horizontal="center" vertical="center" wrapText="1"/>
    </xf>
    <xf numFmtId="0" fontId="61" fillId="10" borderId="78" xfId="0" applyFont="1" applyFill="1" applyBorder="1" applyAlignment="1">
      <alignment horizontal="center" vertical="center" wrapText="1"/>
    </xf>
    <xf numFmtId="165" fontId="60" fillId="10" borderId="78" xfId="0" applyNumberFormat="1" applyFont="1" applyFill="1" applyBorder="1" applyAlignment="1">
      <alignment horizontal="center" vertical="center" wrapText="1"/>
    </xf>
    <xf numFmtId="1" fontId="61" fillId="10" borderId="78" xfId="0" applyNumberFormat="1" applyFont="1" applyFill="1" applyBorder="1" applyAlignment="1">
      <alignment horizontal="center" vertical="center" wrapText="1"/>
    </xf>
    <xf numFmtId="1" fontId="61" fillId="10" borderId="68" xfId="0" applyNumberFormat="1" applyFont="1" applyFill="1" applyBorder="1" applyAlignment="1">
      <alignment horizontal="center" vertical="center" wrapText="1"/>
    </xf>
    <xf numFmtId="0" fontId="31" fillId="34" borderId="82" xfId="0" applyFont="1" applyFill="1" applyBorder="1" applyAlignment="1" applyProtection="1">
      <alignment horizontal="center" vertical="center" wrapText="1"/>
      <protection locked="0"/>
    </xf>
    <xf numFmtId="0" fontId="61" fillId="34" borderId="78" xfId="0" applyFont="1" applyFill="1" applyBorder="1" applyAlignment="1">
      <alignment horizontal="center" vertical="center" wrapText="1"/>
    </xf>
    <xf numFmtId="165" fontId="60" fillId="34" borderId="78" xfId="0" applyNumberFormat="1" applyFont="1" applyFill="1" applyBorder="1" applyAlignment="1">
      <alignment horizontal="center" vertical="center" wrapText="1"/>
    </xf>
    <xf numFmtId="1" fontId="61" fillId="34" borderId="78" xfId="0" applyNumberFormat="1" applyFont="1" applyFill="1" applyBorder="1" applyAlignment="1">
      <alignment horizontal="center" vertical="center" wrapText="1"/>
    </xf>
    <xf numFmtId="1" fontId="61" fillId="34" borderId="68" xfId="0" applyNumberFormat="1" applyFont="1" applyFill="1" applyBorder="1" applyAlignment="1">
      <alignment horizontal="center" vertical="center" wrapText="1"/>
    </xf>
    <xf numFmtId="0" fontId="31" fillId="35" borderId="81" xfId="0" applyFont="1" applyFill="1" applyBorder="1" applyAlignment="1" applyProtection="1">
      <alignment horizontal="center" vertical="center" wrapText="1"/>
      <protection locked="0"/>
    </xf>
    <xf numFmtId="0" fontId="31" fillId="35" borderId="76" xfId="0" applyFont="1" applyFill="1" applyBorder="1" applyAlignment="1" applyProtection="1">
      <alignment horizontal="center" vertical="center" wrapText="1"/>
      <protection locked="0"/>
    </xf>
    <xf numFmtId="0" fontId="31" fillId="35" borderId="45" xfId="0" applyFont="1" applyFill="1" applyBorder="1" applyAlignment="1" applyProtection="1">
      <alignment horizontal="center" vertical="center" wrapText="1"/>
      <protection locked="0"/>
    </xf>
    <xf numFmtId="0" fontId="60" fillId="35" borderId="69" xfId="0" applyFont="1" applyFill="1" applyBorder="1" applyAlignment="1">
      <alignment horizontal="center" vertical="center" wrapText="1"/>
    </xf>
    <xf numFmtId="0" fontId="61" fillId="35" borderId="79" xfId="0" applyFont="1" applyFill="1" applyBorder="1" applyAlignment="1">
      <alignment horizontal="center" vertical="center" wrapText="1"/>
    </xf>
    <xf numFmtId="165" fontId="60" fillId="35" borderId="79" xfId="0" applyNumberFormat="1" applyFont="1" applyFill="1" applyBorder="1" applyAlignment="1">
      <alignment horizontal="center" vertical="center" wrapText="1"/>
    </xf>
    <xf numFmtId="0" fontId="61" fillId="35" borderId="80" xfId="0" applyFont="1" applyFill="1" applyBorder="1" applyAlignment="1">
      <alignment horizontal="center" vertical="center" wrapText="1"/>
    </xf>
    <xf numFmtId="165" fontId="41" fillId="28" borderId="94" xfId="0" applyNumberFormat="1" applyFont="1" applyFill="1" applyBorder="1" applyAlignment="1">
      <alignment horizontal="center" vertical="center"/>
    </xf>
    <xf numFmtId="165" fontId="41" fillId="28" borderId="93" xfId="0" applyNumberFormat="1" applyFont="1" applyFill="1" applyBorder="1" applyAlignment="1">
      <alignment horizontal="center" vertical="center"/>
    </xf>
    <xf numFmtId="165" fontId="35" fillId="30" borderId="93" xfId="0" applyNumberFormat="1" applyFont="1" applyFill="1" applyBorder="1" applyAlignment="1">
      <alignment horizontal="center" vertical="center"/>
    </xf>
    <xf numFmtId="0" fontId="60" fillId="34" borderId="26" xfId="0" applyFont="1" applyFill="1" applyBorder="1" applyAlignment="1">
      <alignment horizontal="center" vertical="center" wrapText="1"/>
    </xf>
    <xf numFmtId="0" fontId="31" fillId="35" borderId="82" xfId="0" applyFont="1" applyFill="1" applyBorder="1" applyAlignment="1" applyProtection="1">
      <alignment horizontal="center" vertical="center" wrapText="1"/>
      <protection locked="0"/>
    </xf>
    <xf numFmtId="164" fontId="52" fillId="0" borderId="0" xfId="0" applyNumberFormat="1" applyFont="1" applyAlignment="1">
      <alignment horizontal="center"/>
    </xf>
    <xf numFmtId="165" fontId="52" fillId="0" borderId="0" xfId="0" applyNumberFormat="1" applyFont="1"/>
    <xf numFmtId="0" fontId="52" fillId="0" borderId="76" xfId="0" applyFont="1" applyBorder="1" applyAlignment="1" applyProtection="1">
      <alignment horizontal="center" vertical="center" wrapText="1"/>
      <protection locked="0"/>
    </xf>
    <xf numFmtId="0" fontId="52" fillId="0" borderId="45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>
      <alignment horizontal="center" vertical="center"/>
    </xf>
    <xf numFmtId="164" fontId="52" fillId="0" borderId="76" xfId="0" applyNumberFormat="1" applyFont="1" applyBorder="1" applyAlignment="1">
      <alignment horizontal="center"/>
    </xf>
    <xf numFmtId="165" fontId="52" fillId="0" borderId="76" xfId="0" applyNumberFormat="1" applyFont="1" applyBorder="1" applyAlignment="1" applyProtection="1">
      <alignment horizontal="center" wrapText="1"/>
      <protection locked="0"/>
    </xf>
    <xf numFmtId="0" fontId="16" fillId="14" borderId="43" xfId="0" applyFont="1" applyFill="1" applyBorder="1" applyAlignment="1" applyProtection="1">
      <alignment vertical="center"/>
      <protection locked="0"/>
    </xf>
    <xf numFmtId="0" fontId="16" fillId="14" borderId="48" xfId="0" applyFont="1" applyFill="1" applyBorder="1" applyAlignment="1" applyProtection="1">
      <alignment vertical="center"/>
      <protection locked="0"/>
    </xf>
    <xf numFmtId="0" fontId="16" fillId="9" borderId="43" xfId="0" applyFont="1" applyFill="1" applyBorder="1" applyAlignment="1">
      <alignment vertical="center"/>
    </xf>
    <xf numFmtId="0" fontId="16" fillId="10" borderId="43" xfId="0" applyFont="1" applyFill="1" applyBorder="1" applyAlignment="1" applyProtection="1">
      <alignment vertical="center"/>
      <protection locked="0"/>
    </xf>
    <xf numFmtId="0" fontId="16" fillId="10" borderId="48" xfId="0" applyFont="1" applyFill="1" applyBorder="1" applyAlignment="1" applyProtection="1">
      <alignment vertical="center"/>
      <protection locked="0"/>
    </xf>
    <xf numFmtId="0" fontId="16" fillId="11" borderId="43" xfId="0" applyFont="1" applyFill="1" applyBorder="1" applyAlignment="1" applyProtection="1">
      <alignment vertical="center"/>
      <protection locked="0"/>
    </xf>
    <xf numFmtId="0" fontId="16" fillId="12" borderId="43" xfId="0" applyFont="1" applyFill="1" applyBorder="1" applyAlignment="1">
      <alignment vertical="center"/>
    </xf>
    <xf numFmtId="0" fontId="16" fillId="12" borderId="48" xfId="0" applyFont="1" applyFill="1" applyBorder="1" applyAlignment="1">
      <alignment vertical="center"/>
    </xf>
    <xf numFmtId="0" fontId="52" fillId="0" borderId="75" xfId="0" applyFont="1" applyBorder="1" applyAlignment="1" applyProtection="1">
      <alignment horizontal="center" vertical="center" wrapText="1"/>
      <protection locked="0"/>
    </xf>
    <xf numFmtId="0" fontId="52" fillId="0" borderId="81" xfId="0" applyFont="1" applyBorder="1" applyAlignment="1" applyProtection="1">
      <alignment horizontal="center" vertical="center" wrapText="1"/>
      <protection locked="0"/>
    </xf>
    <xf numFmtId="0" fontId="52" fillId="36" borderId="76" xfId="0" applyFont="1" applyFill="1" applyBorder="1" applyAlignment="1" applyProtection="1">
      <alignment horizontal="center" vertical="center" wrapText="1"/>
      <protection locked="0"/>
    </xf>
    <xf numFmtId="0" fontId="52" fillId="36" borderId="81" xfId="0" applyFont="1" applyFill="1" applyBorder="1" applyAlignment="1" applyProtection="1">
      <alignment horizontal="center" vertical="center" wrapText="1"/>
      <protection locked="0"/>
    </xf>
    <xf numFmtId="0" fontId="31" fillId="34" borderId="76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65" fontId="5" fillId="20" borderId="0" xfId="0" applyNumberFormat="1" applyFont="1" applyFill="1" applyAlignment="1">
      <alignment horizontal="center" vertical="center"/>
    </xf>
    <xf numFmtId="165" fontId="5" fillId="20" borderId="7" xfId="0" applyNumberFormat="1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32" fillId="33" borderId="0" xfId="0" applyFont="1" applyFill="1" applyAlignment="1" applyProtection="1">
      <alignment horizontal="center" vertical="center"/>
      <protection locked="0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26" fillId="21" borderId="26" xfId="0" applyFont="1" applyFill="1" applyBorder="1" applyAlignment="1">
      <alignment horizontal="center" vertical="center" wrapText="1"/>
    </xf>
    <xf numFmtId="0" fontId="26" fillId="21" borderId="0" xfId="0" applyFont="1" applyFill="1" applyAlignment="1">
      <alignment horizontal="center" vertical="center" wrapText="1"/>
    </xf>
    <xf numFmtId="0" fontId="26" fillId="21" borderId="27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28" fillId="5" borderId="31" xfId="0" applyFont="1" applyFill="1" applyBorder="1" applyAlignment="1" applyProtection="1">
      <alignment horizontal="center" vertical="center" wrapText="1"/>
      <protection locked="0"/>
    </xf>
    <xf numFmtId="0" fontId="28" fillId="5" borderId="32" xfId="0" applyFont="1" applyFill="1" applyBorder="1" applyAlignment="1" applyProtection="1">
      <alignment horizontal="center" vertical="center" wrapText="1"/>
      <protection locked="0"/>
    </xf>
    <xf numFmtId="0" fontId="28" fillId="5" borderId="33" xfId="0" applyFont="1" applyFill="1" applyBorder="1" applyAlignment="1" applyProtection="1">
      <alignment horizontal="center" vertical="center" wrapText="1"/>
      <protection locked="0"/>
    </xf>
    <xf numFmtId="0" fontId="28" fillId="5" borderId="28" xfId="0" applyFont="1" applyFill="1" applyBorder="1" applyAlignment="1" applyProtection="1">
      <alignment horizontal="center" vertical="center" wrapText="1"/>
      <protection locked="0"/>
    </xf>
    <xf numFmtId="0" fontId="28" fillId="5" borderId="29" xfId="0" applyFont="1" applyFill="1" applyBorder="1" applyAlignment="1" applyProtection="1">
      <alignment horizontal="center" vertical="center" wrapText="1"/>
      <protection locked="0"/>
    </xf>
    <xf numFmtId="0" fontId="28" fillId="5" borderId="30" xfId="0" applyFont="1" applyFill="1" applyBorder="1" applyAlignment="1" applyProtection="1">
      <alignment horizontal="center" vertical="center" wrapText="1"/>
      <protection locked="0"/>
    </xf>
    <xf numFmtId="0" fontId="30" fillId="2" borderId="35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31" fillId="21" borderId="63" xfId="0" applyFont="1" applyFill="1" applyBorder="1" applyAlignment="1">
      <alignment horizontal="center" vertical="center"/>
    </xf>
    <xf numFmtId="0" fontId="31" fillId="21" borderId="64" xfId="0" applyFont="1" applyFill="1" applyBorder="1" applyAlignment="1">
      <alignment horizontal="center" vertical="center"/>
    </xf>
    <xf numFmtId="0" fontId="53" fillId="2" borderId="26" xfId="0" applyFont="1" applyFill="1" applyBorder="1" applyAlignment="1">
      <alignment horizontal="center" vertical="center" wrapText="1"/>
    </xf>
    <xf numFmtId="0" fontId="53" fillId="2" borderId="27" xfId="0" applyFont="1" applyFill="1" applyBorder="1" applyAlignment="1">
      <alignment horizontal="center" vertical="center" wrapText="1"/>
    </xf>
    <xf numFmtId="0" fontId="53" fillId="2" borderId="69" xfId="0" applyFont="1" applyFill="1" applyBorder="1" applyAlignment="1">
      <alignment horizontal="center" vertical="center" wrapText="1"/>
    </xf>
    <xf numFmtId="0" fontId="53" fillId="2" borderId="70" xfId="0" applyFont="1" applyFill="1" applyBorder="1" applyAlignment="1">
      <alignment horizontal="center" vertical="center" wrapText="1"/>
    </xf>
    <xf numFmtId="165" fontId="27" fillId="3" borderId="68" xfId="0" applyNumberFormat="1" applyFont="1" applyFill="1" applyBorder="1" applyAlignment="1">
      <alignment horizontal="center" vertical="center"/>
    </xf>
    <xf numFmtId="165" fontId="27" fillId="3" borderId="67" xfId="0" applyNumberFormat="1" applyFont="1" applyFill="1" applyBorder="1" applyAlignment="1">
      <alignment horizontal="center" vertical="center"/>
    </xf>
    <xf numFmtId="165" fontId="57" fillId="21" borderId="68" xfId="0" applyNumberFormat="1" applyFont="1" applyFill="1" applyBorder="1" applyAlignment="1">
      <alignment horizontal="center" vertical="center"/>
    </xf>
    <xf numFmtId="165" fontId="57" fillId="21" borderId="67" xfId="0" applyNumberFormat="1" applyFont="1" applyFill="1" applyBorder="1" applyAlignment="1">
      <alignment horizontal="center" vertical="center"/>
    </xf>
    <xf numFmtId="0" fontId="52" fillId="0" borderId="26" xfId="0" applyFont="1" applyBorder="1" applyAlignment="1" applyProtection="1">
      <alignment horizontal="center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52" fillId="0" borderId="26" xfId="0" applyFont="1" applyBorder="1" applyAlignment="1" applyProtection="1">
      <alignment horizontal="left" wrapText="1"/>
      <protection locked="0"/>
    </xf>
    <xf numFmtId="0" fontId="52" fillId="0" borderId="0" xfId="0" applyFont="1" applyAlignment="1" applyProtection="1">
      <alignment horizontal="left" wrapText="1"/>
      <protection locked="0"/>
    </xf>
    <xf numFmtId="0" fontId="59" fillId="2" borderId="26" xfId="0" applyFont="1" applyFill="1" applyBorder="1" applyAlignment="1">
      <alignment horizontal="left" vertical="center" wrapText="1"/>
    </xf>
    <xf numFmtId="0" fontId="59" fillId="2" borderId="0" xfId="0" applyFont="1" applyFill="1" applyAlignment="1">
      <alignment horizontal="left" vertical="center" wrapText="1"/>
    </xf>
    <xf numFmtId="0" fontId="52" fillId="2" borderId="83" xfId="0" applyFont="1" applyFill="1" applyBorder="1" applyAlignment="1">
      <alignment horizontal="center" wrapText="1"/>
    </xf>
    <xf numFmtId="0" fontId="52" fillId="2" borderId="84" xfId="0" applyFont="1" applyFill="1" applyBorder="1" applyAlignment="1">
      <alignment horizontal="center" wrapText="1"/>
    </xf>
    <xf numFmtId="0" fontId="52" fillId="2" borderId="85" xfId="0" applyFont="1" applyFill="1" applyBorder="1" applyAlignment="1">
      <alignment horizontal="center" wrapText="1"/>
    </xf>
    <xf numFmtId="0" fontId="28" fillId="3" borderId="86" xfId="0" applyFont="1" applyFill="1" applyBorder="1" applyAlignment="1">
      <alignment horizontal="center"/>
    </xf>
    <xf numFmtId="0" fontId="28" fillId="3" borderId="87" xfId="0" applyFont="1" applyFill="1" applyBorder="1" applyAlignment="1">
      <alignment horizontal="center"/>
    </xf>
    <xf numFmtId="0" fontId="28" fillId="3" borderId="88" xfId="0" applyFont="1" applyFill="1" applyBorder="1" applyAlignment="1">
      <alignment horizontal="center"/>
    </xf>
    <xf numFmtId="165" fontId="28" fillId="3" borderId="86" xfId="0" applyNumberFormat="1" applyFont="1" applyFill="1" applyBorder="1" applyAlignment="1">
      <alignment horizontal="center"/>
    </xf>
    <xf numFmtId="165" fontId="28" fillId="3" borderId="87" xfId="0" applyNumberFormat="1" applyFont="1" applyFill="1" applyBorder="1" applyAlignment="1">
      <alignment horizontal="center"/>
    </xf>
    <xf numFmtId="165" fontId="28" fillId="3" borderId="89" xfId="0" applyNumberFormat="1" applyFont="1" applyFill="1" applyBorder="1" applyAlignment="1">
      <alignment horizontal="center"/>
    </xf>
    <xf numFmtId="0" fontId="52" fillId="2" borderId="90" xfId="0" applyFont="1" applyFill="1" applyBorder="1" applyAlignment="1">
      <alignment horizontal="center"/>
    </xf>
    <xf numFmtId="0" fontId="52" fillId="2" borderId="91" xfId="0" applyFont="1" applyFill="1" applyBorder="1" applyAlignment="1">
      <alignment horizontal="center"/>
    </xf>
    <xf numFmtId="0" fontId="52" fillId="2" borderId="92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left" vertical="center" wrapText="1"/>
    </xf>
    <xf numFmtId="0" fontId="30" fillId="2" borderId="32" xfId="0" applyFont="1" applyFill="1" applyBorder="1" applyAlignment="1">
      <alignment horizontal="left" vertical="center" wrapText="1"/>
    </xf>
    <xf numFmtId="0" fontId="30" fillId="23" borderId="71" xfId="0" applyFont="1" applyFill="1" applyBorder="1" applyAlignment="1">
      <alignment horizontal="center" vertical="center" wrapText="1"/>
    </xf>
    <xf numFmtId="0" fontId="30" fillId="23" borderId="7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14DD-E33A-0D40-BEB0-4906FA927ADF}">
  <sheetPr>
    <pageSetUpPr fitToPage="1"/>
  </sheetPr>
  <dimension ref="B1:L56"/>
  <sheetViews>
    <sheetView topLeftCell="A25" zoomScaleNormal="100" workbookViewId="0">
      <selection activeCell="E20" sqref="E20"/>
    </sheetView>
  </sheetViews>
  <sheetFormatPr baseColWidth="10" defaultColWidth="11" defaultRowHeight="16"/>
  <cols>
    <col min="3" max="3" width="8.1640625" customWidth="1"/>
    <col min="4" max="4" width="5.6640625" customWidth="1"/>
    <col min="5" max="5" width="46.1640625" customWidth="1"/>
    <col min="6" max="10" width="14.6640625" customWidth="1"/>
    <col min="11" max="11" width="7.6640625" customWidth="1"/>
  </cols>
  <sheetData>
    <row r="1" spans="2:12" ht="17" thickBot="1"/>
    <row r="2" spans="2:12">
      <c r="B2" s="2"/>
      <c r="C2" s="278" t="s">
        <v>0</v>
      </c>
      <c r="D2" s="278"/>
      <c r="E2" s="278"/>
      <c r="F2" s="278"/>
      <c r="G2" s="278"/>
      <c r="H2" s="278"/>
      <c r="I2" s="278"/>
      <c r="J2" s="278"/>
      <c r="K2" s="278"/>
      <c r="L2" s="67"/>
    </row>
    <row r="3" spans="2:12" ht="17" thickBot="1">
      <c r="B3" s="1"/>
      <c r="C3" s="279"/>
      <c r="D3" s="279"/>
      <c r="E3" s="279"/>
      <c r="F3" s="279"/>
      <c r="G3" s="279"/>
      <c r="H3" s="279"/>
      <c r="I3" s="279"/>
      <c r="J3" s="279"/>
      <c r="K3" s="279"/>
      <c r="L3" s="68"/>
    </row>
    <row r="4" spans="2:12">
      <c r="B4" s="2"/>
      <c r="C4" s="279"/>
      <c r="D4" s="279"/>
      <c r="E4" s="279"/>
      <c r="F4" s="279"/>
      <c r="G4" s="279"/>
      <c r="H4" s="279"/>
      <c r="I4" s="279"/>
      <c r="J4" s="279"/>
      <c r="K4" s="279"/>
      <c r="L4" s="68"/>
    </row>
    <row r="5" spans="2:12" ht="17" thickBot="1">
      <c r="B5" s="1"/>
      <c r="L5" s="68"/>
    </row>
    <row r="6" spans="2:12" ht="24">
      <c r="B6" s="1"/>
      <c r="E6" s="280" t="s">
        <v>1</v>
      </c>
      <c r="F6" s="281"/>
      <c r="G6" s="281"/>
      <c r="H6" s="281"/>
      <c r="I6" s="281"/>
      <c r="J6" s="282"/>
      <c r="L6" s="68"/>
    </row>
    <row r="7" spans="2:12" ht="18">
      <c r="B7" s="1"/>
      <c r="E7" s="283" t="s">
        <v>2</v>
      </c>
      <c r="F7" s="284"/>
      <c r="G7" s="284"/>
      <c r="H7" s="284"/>
      <c r="I7" s="284"/>
      <c r="J7" s="285"/>
      <c r="L7" s="68"/>
    </row>
    <row r="8" spans="2:12" ht="18">
      <c r="B8" s="1"/>
      <c r="E8" s="286" t="s">
        <v>3</v>
      </c>
      <c r="F8" s="287"/>
      <c r="G8" s="287"/>
      <c r="H8" s="287"/>
      <c r="I8" s="287"/>
      <c r="J8" s="288"/>
      <c r="L8" s="68"/>
    </row>
    <row r="9" spans="2:12" ht="20">
      <c r="B9" s="1"/>
      <c r="E9" s="289" t="s">
        <v>4</v>
      </c>
      <c r="F9" s="290"/>
      <c r="G9" s="290"/>
      <c r="H9" s="290"/>
      <c r="I9" s="290"/>
      <c r="J9" s="291"/>
      <c r="L9" s="68"/>
    </row>
    <row r="10" spans="2:12" ht="4.25" customHeight="1">
      <c r="B10" s="1"/>
      <c r="E10" s="275"/>
      <c r="F10" s="276"/>
      <c r="G10" s="276"/>
      <c r="H10" s="276"/>
      <c r="I10" s="276"/>
      <c r="J10" s="277"/>
      <c r="L10" s="68"/>
    </row>
    <row r="11" spans="2:12" ht="20">
      <c r="B11" s="1"/>
      <c r="E11" s="3" t="s">
        <v>5</v>
      </c>
      <c r="F11" s="4" t="s">
        <v>6</v>
      </c>
      <c r="G11" s="5" t="s">
        <v>7</v>
      </c>
      <c r="H11" s="6" t="s">
        <v>8</v>
      </c>
      <c r="I11" s="7" t="s">
        <v>9</v>
      </c>
      <c r="J11" s="8" t="s">
        <v>10</v>
      </c>
      <c r="L11" s="68"/>
    </row>
    <row r="12" spans="2:12" ht="4.25" customHeight="1" thickBot="1">
      <c r="B12" s="1"/>
      <c r="E12" s="9"/>
      <c r="F12" s="259"/>
      <c r="G12" s="259"/>
      <c r="H12" s="259"/>
      <c r="I12" s="259"/>
      <c r="J12" s="10"/>
      <c r="L12" s="68"/>
    </row>
    <row r="13" spans="2:12" ht="18">
      <c r="B13" s="1"/>
      <c r="E13" s="11" t="s">
        <v>11</v>
      </c>
      <c r="F13" s="12"/>
      <c r="G13" s="13"/>
      <c r="H13" s="13"/>
      <c r="I13" s="13"/>
      <c r="J13" s="14"/>
      <c r="L13" s="68"/>
    </row>
    <row r="14" spans="2:12">
      <c r="B14" s="1"/>
      <c r="E14" s="15" t="s">
        <v>12</v>
      </c>
      <c r="F14" s="16">
        <v>150</v>
      </c>
      <c r="G14" s="17"/>
      <c r="H14" s="17"/>
      <c r="I14" s="17"/>
      <c r="J14" s="18"/>
      <c r="L14" s="68"/>
    </row>
    <row r="15" spans="2:12">
      <c r="B15" s="1"/>
      <c r="E15" s="19" t="s">
        <v>13</v>
      </c>
      <c r="F15" s="20"/>
      <c r="G15" s="21"/>
      <c r="H15" s="21"/>
      <c r="I15" s="21"/>
      <c r="J15" s="22"/>
      <c r="L15" s="68"/>
    </row>
    <row r="16" spans="2:12">
      <c r="B16" s="1"/>
      <c r="E16" s="15" t="s">
        <v>14</v>
      </c>
      <c r="F16" s="16">
        <v>6000</v>
      </c>
      <c r="G16" s="17"/>
      <c r="H16" s="17"/>
      <c r="I16" s="17"/>
      <c r="J16" s="18"/>
      <c r="L16" s="68"/>
    </row>
    <row r="17" spans="2:12">
      <c r="B17" s="1"/>
      <c r="E17" s="19" t="s">
        <v>15</v>
      </c>
      <c r="F17" s="20"/>
      <c r="G17" s="21"/>
      <c r="H17" s="21"/>
      <c r="I17" s="21"/>
      <c r="J17" s="22"/>
      <c r="L17" s="68"/>
    </row>
    <row r="18" spans="2:12">
      <c r="B18" s="1"/>
      <c r="E18" s="15" t="s">
        <v>16</v>
      </c>
      <c r="F18" s="16">
        <v>2000.5</v>
      </c>
      <c r="G18" s="17"/>
      <c r="H18" s="17"/>
      <c r="I18" s="17"/>
      <c r="J18" s="18"/>
      <c r="L18" s="68"/>
    </row>
    <row r="19" spans="2:12" ht="30">
      <c r="B19" s="1"/>
      <c r="E19" s="89" t="s">
        <v>17</v>
      </c>
      <c r="F19" s="23"/>
      <c r="G19" s="21"/>
      <c r="H19" s="21"/>
      <c r="I19" s="21"/>
      <c r="J19" s="22"/>
      <c r="L19" s="68"/>
    </row>
    <row r="20" spans="2:12" ht="4.25" customHeight="1">
      <c r="B20" s="1"/>
      <c r="E20" s="24"/>
      <c r="F20" s="69"/>
      <c r="G20" s="24"/>
      <c r="H20" s="24"/>
      <c r="I20" s="24"/>
      <c r="J20" s="25"/>
      <c r="L20" s="68"/>
    </row>
    <row r="21" spans="2:12" ht="18">
      <c r="B21" s="1"/>
      <c r="E21" s="26" t="s">
        <v>18</v>
      </c>
      <c r="F21" s="70"/>
      <c r="G21" s="27"/>
      <c r="H21" s="27"/>
      <c r="I21" s="27"/>
      <c r="J21" s="28"/>
      <c r="L21" s="68"/>
    </row>
    <row r="22" spans="2:12" ht="18">
      <c r="B22" s="1"/>
      <c r="E22" s="29" t="s">
        <v>19</v>
      </c>
      <c r="F22" s="71"/>
      <c r="G22" s="30">
        <v>1000.5</v>
      </c>
      <c r="H22" s="31"/>
      <c r="I22" s="31"/>
      <c r="J22" s="32"/>
      <c r="L22" s="68"/>
    </row>
    <row r="23" spans="2:12" ht="18">
      <c r="B23" s="1"/>
      <c r="E23" s="19" t="s">
        <v>20</v>
      </c>
      <c r="F23" s="72"/>
      <c r="G23" s="30"/>
      <c r="H23" s="31"/>
      <c r="I23" s="31"/>
      <c r="J23" s="32"/>
      <c r="L23" s="68"/>
    </row>
    <row r="24" spans="2:12" ht="4.25" customHeight="1">
      <c r="B24" s="1"/>
      <c r="E24" s="33"/>
      <c r="F24" s="73"/>
      <c r="G24" s="73"/>
      <c r="H24" s="34"/>
      <c r="I24" s="34"/>
      <c r="J24" s="35"/>
      <c r="L24" s="68"/>
    </row>
    <row r="25" spans="2:12" ht="18">
      <c r="B25" s="1"/>
      <c r="E25" s="36" t="s">
        <v>21</v>
      </c>
      <c r="F25" s="70"/>
      <c r="G25" s="70"/>
      <c r="H25" s="27"/>
      <c r="I25" s="27"/>
      <c r="J25" s="28"/>
      <c r="L25" s="68"/>
    </row>
    <row r="26" spans="2:12">
      <c r="B26" s="1"/>
      <c r="E26" s="37" t="s">
        <v>22</v>
      </c>
      <c r="F26" s="74"/>
      <c r="G26" s="74"/>
      <c r="H26" s="38">
        <v>2000</v>
      </c>
      <c r="I26" s="17"/>
      <c r="J26" s="18"/>
      <c r="L26" s="68"/>
    </row>
    <row r="27" spans="2:12">
      <c r="B27" s="1"/>
      <c r="E27" s="39" t="s">
        <v>23</v>
      </c>
      <c r="F27" s="75"/>
      <c r="G27" s="75"/>
      <c r="H27" s="40"/>
      <c r="I27" s="41"/>
      <c r="J27" s="42"/>
      <c r="L27" s="68"/>
    </row>
    <row r="28" spans="2:12">
      <c r="B28" s="1"/>
      <c r="E28" s="37" t="s">
        <v>24</v>
      </c>
      <c r="F28" s="74"/>
      <c r="G28" s="74"/>
      <c r="H28" s="38">
        <v>1000</v>
      </c>
      <c r="I28" s="17"/>
      <c r="J28" s="18"/>
      <c r="L28" s="68"/>
    </row>
    <row r="29" spans="2:12">
      <c r="B29" s="1"/>
      <c r="E29" s="39" t="s">
        <v>25</v>
      </c>
      <c r="F29" s="75"/>
      <c r="G29" s="75"/>
      <c r="H29" s="40"/>
      <c r="I29" s="41"/>
      <c r="J29" s="42"/>
      <c r="L29" s="68"/>
    </row>
    <row r="30" spans="2:12">
      <c r="B30" s="1"/>
      <c r="E30" s="37" t="s">
        <v>26</v>
      </c>
      <c r="F30" s="74"/>
      <c r="G30" s="74"/>
      <c r="H30" s="38">
        <v>2000</v>
      </c>
      <c r="I30" s="17"/>
      <c r="J30" s="18"/>
      <c r="L30" s="68"/>
    </row>
    <row r="31" spans="2:12">
      <c r="B31" s="1"/>
      <c r="E31" s="39" t="s">
        <v>27</v>
      </c>
      <c r="F31" s="75"/>
      <c r="G31" s="75"/>
      <c r="H31" s="40"/>
      <c r="I31" s="41"/>
      <c r="J31" s="42"/>
      <c r="L31" s="68"/>
    </row>
    <row r="32" spans="2:12" ht="4.25" customHeight="1">
      <c r="B32" s="1"/>
      <c r="E32" s="43"/>
      <c r="F32" s="76"/>
      <c r="G32" s="76"/>
      <c r="H32" s="76"/>
      <c r="I32" s="44"/>
      <c r="J32" s="45"/>
      <c r="L32" s="68"/>
    </row>
    <row r="33" spans="2:12" ht="18">
      <c r="B33" s="1"/>
      <c r="E33" s="46" t="s">
        <v>28</v>
      </c>
      <c r="F33" s="70"/>
      <c r="G33" s="70"/>
      <c r="H33" s="70"/>
      <c r="I33" s="27"/>
      <c r="J33" s="28"/>
      <c r="L33" s="68"/>
    </row>
    <row r="34" spans="2:12">
      <c r="B34" s="1"/>
      <c r="E34" s="47" t="s">
        <v>29</v>
      </c>
      <c r="F34" s="77"/>
      <c r="G34" s="77"/>
      <c r="H34" s="77"/>
      <c r="I34" s="48">
        <v>12240</v>
      </c>
      <c r="J34" s="18"/>
      <c r="L34" s="68"/>
    </row>
    <row r="35" spans="2:12">
      <c r="B35" s="1"/>
      <c r="E35" s="39" t="s">
        <v>30</v>
      </c>
      <c r="F35" s="78"/>
      <c r="G35" s="79"/>
      <c r="H35" s="79"/>
      <c r="I35" s="49"/>
      <c r="J35" s="50"/>
      <c r="L35" s="68"/>
    </row>
    <row r="36" spans="2:12" ht="4.25" customHeight="1">
      <c r="B36" s="1"/>
      <c r="E36" s="43"/>
      <c r="F36" s="76"/>
      <c r="G36" s="76"/>
      <c r="H36" s="76"/>
      <c r="I36" s="76"/>
      <c r="J36" s="45"/>
      <c r="L36" s="68"/>
    </row>
    <row r="37" spans="2:12" ht="18">
      <c r="B37" s="1"/>
      <c r="E37" s="51" t="s">
        <v>31</v>
      </c>
      <c r="F37" s="70"/>
      <c r="G37" s="70"/>
      <c r="H37" s="70"/>
      <c r="I37" s="70"/>
      <c r="J37" s="28"/>
      <c r="L37" s="68"/>
    </row>
    <row r="38" spans="2:12" ht="18">
      <c r="B38" s="1"/>
      <c r="E38" s="52" t="s">
        <v>32</v>
      </c>
      <c r="F38" s="80"/>
      <c r="G38" s="80"/>
      <c r="H38" s="80"/>
      <c r="I38" s="80"/>
      <c r="J38" s="53">
        <v>253</v>
      </c>
      <c r="L38" s="68"/>
    </row>
    <row r="39" spans="2:12" ht="18">
      <c r="B39" s="1"/>
      <c r="E39" s="54" t="s">
        <v>33</v>
      </c>
      <c r="F39" s="72"/>
      <c r="G39" s="72"/>
      <c r="H39" s="72"/>
      <c r="I39" s="72"/>
      <c r="J39" s="53"/>
      <c r="L39" s="68"/>
    </row>
    <row r="40" spans="2:12" ht="18">
      <c r="B40" s="1"/>
      <c r="E40" s="52" t="s">
        <v>34</v>
      </c>
      <c r="F40" s="80"/>
      <c r="G40" s="80"/>
      <c r="H40" s="81" t="s">
        <v>35</v>
      </c>
      <c r="I40" s="80"/>
      <c r="J40" s="53">
        <v>2500</v>
      </c>
      <c r="L40" s="68"/>
    </row>
    <row r="41" spans="2:12" ht="19" thickBot="1">
      <c r="B41" s="1"/>
      <c r="E41" s="54" t="s">
        <v>36</v>
      </c>
      <c r="F41" s="72"/>
      <c r="G41" s="72"/>
      <c r="H41" s="72"/>
      <c r="I41" s="72"/>
      <c r="J41" s="55"/>
      <c r="L41" s="68"/>
    </row>
    <row r="42" spans="2:12" ht="4.25" customHeight="1">
      <c r="B42" s="1"/>
      <c r="E42" s="56"/>
      <c r="F42" s="82"/>
      <c r="G42" s="82"/>
      <c r="H42" s="82"/>
      <c r="I42" s="82"/>
      <c r="J42" s="57"/>
      <c r="L42" s="68"/>
    </row>
    <row r="43" spans="2:12">
      <c r="B43" s="1"/>
      <c r="E43" s="58" t="s">
        <v>37</v>
      </c>
      <c r="F43" s="83">
        <f>SUM(F13:F37)</f>
        <v>8150.5</v>
      </c>
      <c r="G43" s="84">
        <f>SUM(G13:G37)</f>
        <v>1000.5</v>
      </c>
      <c r="H43" s="85">
        <f>SUM(H13:H37)</f>
        <v>5000</v>
      </c>
      <c r="I43" s="86">
        <f>SUM(I13:I37)</f>
        <v>12240</v>
      </c>
      <c r="J43" s="59">
        <f>SUM(J38:J42)</f>
        <v>2753</v>
      </c>
      <c r="L43" s="68"/>
    </row>
    <row r="44" spans="2:12" ht="4.25" customHeight="1">
      <c r="B44" s="1"/>
      <c r="E44" s="60"/>
      <c r="F44" s="87"/>
      <c r="G44" s="87"/>
      <c r="H44" s="87"/>
      <c r="I44" s="87"/>
      <c r="J44" s="61"/>
      <c r="L44" s="68"/>
    </row>
    <row r="45" spans="2:12" ht="12" customHeight="1">
      <c r="B45" s="1"/>
      <c r="E45" s="293"/>
      <c r="F45" s="294"/>
      <c r="G45" s="294"/>
      <c r="H45" s="294"/>
      <c r="I45" s="294"/>
      <c r="J45" s="295"/>
      <c r="L45" s="68"/>
    </row>
    <row r="46" spans="2:12" ht="20">
      <c r="B46" s="1"/>
      <c r="E46" s="62" t="s">
        <v>38</v>
      </c>
      <c r="F46" s="296">
        <f>SUM(F43:J43)</f>
        <v>29144</v>
      </c>
      <c r="G46" s="296"/>
      <c r="H46" s="296"/>
      <c r="I46" s="296"/>
      <c r="J46" s="297"/>
      <c r="L46" s="68"/>
    </row>
    <row r="47" spans="2:12" ht="12" customHeight="1" thickBot="1">
      <c r="B47" s="1"/>
      <c r="E47" s="298"/>
      <c r="F47" s="299"/>
      <c r="G47" s="299"/>
      <c r="H47" s="299"/>
      <c r="I47" s="299"/>
      <c r="J47" s="300"/>
      <c r="L47" s="68"/>
    </row>
    <row r="48" spans="2:12" ht="30" customHeight="1" thickBot="1">
      <c r="B48" s="1"/>
      <c r="E48" s="301"/>
      <c r="F48" s="302"/>
      <c r="G48" s="302"/>
      <c r="H48" s="303"/>
      <c r="I48" s="304"/>
      <c r="J48" s="305"/>
      <c r="L48" s="68"/>
    </row>
    <row r="49" spans="2:12" ht="25.25" customHeight="1" thickBot="1">
      <c r="B49" s="1"/>
      <c r="E49" s="306" t="s">
        <v>39</v>
      </c>
      <c r="F49" s="307"/>
      <c r="G49" s="307"/>
      <c r="H49" s="308" t="s">
        <v>40</v>
      </c>
      <c r="I49" s="309"/>
      <c r="J49" s="310"/>
      <c r="L49" s="68"/>
    </row>
    <row r="50" spans="2:12" ht="17" thickBot="1">
      <c r="B50" s="1"/>
      <c r="L50" s="68"/>
    </row>
    <row r="51" spans="2:12" ht="17" thickBot="1">
      <c r="B51" s="63"/>
      <c r="C51" s="64"/>
      <c r="D51" s="65"/>
      <c r="E51" s="65"/>
      <c r="F51" s="65"/>
      <c r="G51" s="65"/>
      <c r="H51" s="65"/>
      <c r="I51" s="65"/>
      <c r="J51" s="65"/>
      <c r="K51" s="66"/>
      <c r="L51" s="88"/>
    </row>
    <row r="53" spans="2:12">
      <c r="B53" s="292" t="s">
        <v>41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</row>
    <row r="54" spans="2:12"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</row>
    <row r="55" spans="2:12"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</row>
    <row r="56" spans="2:12"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</row>
  </sheetData>
  <mergeCells count="14">
    <mergeCell ref="B53:L56"/>
    <mergeCell ref="E45:J45"/>
    <mergeCell ref="F46:J46"/>
    <mergeCell ref="E47:J47"/>
    <mergeCell ref="E48:G48"/>
    <mergeCell ref="H48:J48"/>
    <mergeCell ref="E49:G49"/>
    <mergeCell ref="H49:J49"/>
    <mergeCell ref="E10:J10"/>
    <mergeCell ref="C2:K4"/>
    <mergeCell ref="E6:J6"/>
    <mergeCell ref="E7:J7"/>
    <mergeCell ref="E8:J8"/>
    <mergeCell ref="E9:J9"/>
  </mergeCells>
  <pageMargins left="0.25" right="0.25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4DB7-CE91-481B-ADC0-4B7148978F30}">
  <sheetPr>
    <pageSetUpPr fitToPage="1"/>
  </sheetPr>
  <dimension ref="A1:J41"/>
  <sheetViews>
    <sheetView zoomScale="125" zoomScaleNormal="377" workbookViewId="0">
      <selection activeCell="D24" sqref="D24"/>
    </sheetView>
  </sheetViews>
  <sheetFormatPr baseColWidth="10" defaultColWidth="11" defaultRowHeight="16"/>
  <cols>
    <col min="1" max="1" width="6" customWidth="1"/>
    <col min="2" max="2" width="35.6640625" customWidth="1"/>
    <col min="3" max="7" width="11.6640625" customWidth="1"/>
    <col min="8" max="8" width="13.1640625" customWidth="1"/>
    <col min="9" max="9" width="11.6640625" customWidth="1"/>
  </cols>
  <sheetData>
    <row r="1" spans="1:10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10" ht="28.25" customHeight="1">
      <c r="A2" s="90"/>
      <c r="B2" s="312" t="s">
        <v>42</v>
      </c>
      <c r="C2" s="313"/>
      <c r="D2" s="313"/>
      <c r="E2" s="313"/>
      <c r="F2" s="313"/>
      <c r="G2" s="313"/>
      <c r="H2" s="313"/>
      <c r="I2" s="314"/>
      <c r="J2" s="91"/>
    </row>
    <row r="3" spans="1:10" ht="15" customHeight="1">
      <c r="A3" s="90"/>
      <c r="B3" s="315" t="s">
        <v>43</v>
      </c>
      <c r="C3" s="316"/>
      <c r="D3" s="316"/>
      <c r="E3" s="316"/>
      <c r="F3" s="316"/>
      <c r="G3" s="316"/>
      <c r="H3" s="316"/>
      <c r="I3" s="317"/>
      <c r="J3" s="91"/>
    </row>
    <row r="4" spans="1:10" ht="15" customHeight="1">
      <c r="A4" s="90"/>
      <c r="B4" s="315"/>
      <c r="C4" s="316"/>
      <c r="D4" s="316"/>
      <c r="E4" s="316"/>
      <c r="F4" s="316"/>
      <c r="G4" s="316"/>
      <c r="H4" s="316"/>
      <c r="I4" s="317"/>
      <c r="J4" s="91"/>
    </row>
    <row r="5" spans="1:10" ht="30" customHeight="1">
      <c r="A5" s="90"/>
      <c r="B5" s="318" t="s">
        <v>44</v>
      </c>
      <c r="C5" s="319"/>
      <c r="D5" s="319"/>
      <c r="E5" s="319"/>
      <c r="F5" s="319"/>
      <c r="G5" s="319"/>
      <c r="H5" s="319"/>
      <c r="I5" s="320"/>
      <c r="J5" s="91"/>
    </row>
    <row r="6" spans="1:10" ht="16.25" customHeight="1">
      <c r="A6" s="90"/>
      <c r="B6" s="321" t="s">
        <v>45</v>
      </c>
      <c r="C6" s="322"/>
      <c r="D6" s="322"/>
      <c r="E6" s="322"/>
      <c r="F6" s="322"/>
      <c r="G6" s="322"/>
      <c r="H6" s="322"/>
      <c r="I6" s="323"/>
      <c r="J6" s="90"/>
    </row>
    <row r="7" spans="1:10">
      <c r="A7" s="90"/>
      <c r="B7" s="324"/>
      <c r="C7" s="325"/>
      <c r="D7" s="325"/>
      <c r="E7" s="325"/>
      <c r="F7" s="325"/>
      <c r="G7" s="325"/>
      <c r="H7" s="325"/>
      <c r="I7" s="326"/>
      <c r="J7" s="90"/>
    </row>
    <row r="8" spans="1:10" ht="10.25" customHeight="1">
      <c r="A8" s="90"/>
      <c r="B8" s="92"/>
      <c r="C8" s="327"/>
      <c r="D8" s="328"/>
      <c r="E8" s="328"/>
      <c r="F8" s="328"/>
      <c r="G8" s="329"/>
      <c r="H8" s="330"/>
      <c r="I8" s="331"/>
      <c r="J8" s="90"/>
    </row>
    <row r="9" spans="1:10" ht="17" customHeight="1">
      <c r="A9" s="90"/>
      <c r="B9" s="93"/>
      <c r="C9" s="328" t="s">
        <v>46</v>
      </c>
      <c r="D9" s="328"/>
      <c r="E9" s="328"/>
      <c r="F9" s="328"/>
      <c r="G9" s="328"/>
      <c r="H9" s="328"/>
      <c r="I9" s="94"/>
      <c r="J9" s="90"/>
    </row>
    <row r="10" spans="1:10" ht="11" customHeight="1">
      <c r="A10" s="90"/>
      <c r="B10" s="93"/>
      <c r="C10" s="95"/>
      <c r="D10" s="95"/>
      <c r="E10" s="95"/>
      <c r="F10" s="95"/>
      <c r="G10" s="95"/>
      <c r="H10" s="96"/>
      <c r="I10" s="94"/>
      <c r="J10" s="90"/>
    </row>
    <row r="11" spans="1:10" ht="20">
      <c r="A11" s="90"/>
      <c r="B11" s="97" t="s">
        <v>5</v>
      </c>
      <c r="C11" s="98" t="s">
        <v>6</v>
      </c>
      <c r="D11" s="99" t="s">
        <v>7</v>
      </c>
      <c r="E11" s="100" t="s">
        <v>8</v>
      </c>
      <c r="F11" s="101" t="s">
        <v>9</v>
      </c>
      <c r="G11" s="102" t="s">
        <v>10</v>
      </c>
      <c r="H11" s="103" t="s">
        <v>47</v>
      </c>
      <c r="I11" s="104" t="s">
        <v>48</v>
      </c>
      <c r="J11" s="90"/>
    </row>
    <row r="12" spans="1:10" ht="19">
      <c r="A12" s="90"/>
      <c r="B12" s="105" t="s">
        <v>11</v>
      </c>
      <c r="C12" s="106"/>
      <c r="D12" s="107"/>
      <c r="E12" s="107"/>
      <c r="F12" s="107"/>
      <c r="G12" s="107"/>
      <c r="H12" s="108"/>
      <c r="I12" s="109"/>
      <c r="J12" s="90"/>
    </row>
    <row r="13" spans="1:10">
      <c r="A13" s="90"/>
      <c r="B13" s="262" t="s">
        <v>49</v>
      </c>
      <c r="C13" s="110">
        <v>150</v>
      </c>
      <c r="D13" s="111"/>
      <c r="E13" s="112"/>
      <c r="F13" s="113"/>
      <c r="G13" s="113"/>
      <c r="H13" s="114">
        <v>150</v>
      </c>
      <c r="I13" s="115">
        <f>(C13-H13)/H13</f>
        <v>0</v>
      </c>
      <c r="J13" s="90"/>
    </row>
    <row r="14" spans="1:10">
      <c r="A14" s="90"/>
      <c r="B14" s="263" t="s">
        <v>50</v>
      </c>
      <c r="C14" s="116">
        <v>6245</v>
      </c>
      <c r="D14" s="117"/>
      <c r="E14" s="118"/>
      <c r="F14" s="119"/>
      <c r="G14" s="119"/>
      <c r="H14" s="120">
        <v>6000</v>
      </c>
      <c r="I14" s="121">
        <f>(C14-H14)/H14</f>
        <v>4.0833333333333333E-2</v>
      </c>
      <c r="J14" s="90"/>
    </row>
    <row r="15" spans="1:10">
      <c r="A15" s="90"/>
      <c r="B15" s="263" t="s">
        <v>51</v>
      </c>
      <c r="C15" s="116">
        <v>1500</v>
      </c>
      <c r="D15" s="122"/>
      <c r="E15" s="123"/>
      <c r="F15" s="124"/>
      <c r="G15" s="125"/>
      <c r="H15" s="120">
        <v>2000.5</v>
      </c>
      <c r="I15" s="121">
        <f>(C15-H15)/H15</f>
        <v>-0.25018745313671581</v>
      </c>
      <c r="J15" s="90"/>
    </row>
    <row r="16" spans="1:10" ht="20" thickTop="1">
      <c r="A16" s="90"/>
      <c r="B16" s="126" t="s">
        <v>18</v>
      </c>
      <c r="C16" s="127"/>
      <c r="D16" s="128"/>
      <c r="E16" s="129"/>
      <c r="F16" s="129"/>
      <c r="G16" s="129"/>
      <c r="H16" s="130"/>
      <c r="I16" s="131"/>
      <c r="J16" s="90"/>
    </row>
    <row r="17" spans="1:10" ht="17" thickBot="1">
      <c r="A17" s="90"/>
      <c r="B17" s="264" t="s">
        <v>52</v>
      </c>
      <c r="C17" s="132"/>
      <c r="D17" s="133">
        <v>1000.5</v>
      </c>
      <c r="E17" s="250"/>
      <c r="F17" s="251"/>
      <c r="G17" s="251"/>
      <c r="H17" s="134">
        <v>1000.5</v>
      </c>
      <c r="I17" s="115">
        <f>(D17-H17)/H17</f>
        <v>0</v>
      </c>
      <c r="J17" s="90"/>
    </row>
    <row r="18" spans="1:10" ht="21" thickTop="1" thickBot="1">
      <c r="A18" s="90"/>
      <c r="B18" s="135" t="s">
        <v>21</v>
      </c>
      <c r="C18" s="136"/>
      <c r="D18" s="136"/>
      <c r="E18" s="136"/>
      <c r="F18" s="136"/>
      <c r="G18" s="136"/>
      <c r="H18" s="137"/>
      <c r="I18" s="138"/>
      <c r="J18" s="90"/>
    </row>
    <row r="19" spans="1:10">
      <c r="A19" s="90"/>
      <c r="B19" s="265" t="s">
        <v>22</v>
      </c>
      <c r="C19" s="139"/>
      <c r="D19" s="139"/>
      <c r="E19" s="140">
        <v>2037</v>
      </c>
      <c r="F19" s="141"/>
      <c r="G19" s="142"/>
      <c r="H19" s="143">
        <v>2000</v>
      </c>
      <c r="I19" s="115">
        <f>(E19-H19)/H19</f>
        <v>1.8499999999999999E-2</v>
      </c>
      <c r="J19" s="90"/>
    </row>
    <row r="20" spans="1:10">
      <c r="A20" s="90"/>
      <c r="B20" s="266" t="s">
        <v>53</v>
      </c>
      <c r="C20" s="144"/>
      <c r="D20" s="144"/>
      <c r="E20" s="145">
        <v>979.4</v>
      </c>
      <c r="F20" s="146"/>
      <c r="G20" s="147"/>
      <c r="H20" s="148">
        <v>1000</v>
      </c>
      <c r="I20" s="121">
        <f>(E20-H20)/H20</f>
        <v>-2.0600000000000021E-2</v>
      </c>
      <c r="J20" s="90"/>
    </row>
    <row r="21" spans="1:10" ht="15" customHeight="1">
      <c r="A21" s="90"/>
      <c r="B21" s="266" t="s">
        <v>26</v>
      </c>
      <c r="C21" s="144"/>
      <c r="D21" s="144"/>
      <c r="E21" s="145">
        <v>2004</v>
      </c>
      <c r="F21" s="149"/>
      <c r="G21" s="150"/>
      <c r="H21" s="151">
        <v>2000</v>
      </c>
      <c r="I21" s="121">
        <f>(E21-H21)/H21</f>
        <v>2E-3</v>
      </c>
      <c r="J21" s="90"/>
    </row>
    <row r="22" spans="1:10" ht="20" thickTop="1">
      <c r="A22" s="90"/>
      <c r="B22" s="152" t="s">
        <v>28</v>
      </c>
      <c r="C22" s="153"/>
      <c r="D22" s="153"/>
      <c r="E22" s="153"/>
      <c r="F22" s="153"/>
      <c r="G22" s="154"/>
      <c r="H22" s="155"/>
      <c r="I22" s="156"/>
      <c r="J22" s="90"/>
    </row>
    <row r="23" spans="1:10" ht="17" thickBot="1">
      <c r="A23" s="90"/>
      <c r="B23" s="267" t="s">
        <v>54</v>
      </c>
      <c r="C23" s="157"/>
      <c r="D23" s="157"/>
      <c r="E23" s="157"/>
      <c r="F23" s="158">
        <v>12240</v>
      </c>
      <c r="G23" s="252"/>
      <c r="H23" s="159">
        <v>12240</v>
      </c>
      <c r="I23" s="115">
        <f>(F23-H23)/H23</f>
        <v>0</v>
      </c>
      <c r="J23" s="90"/>
    </row>
    <row r="24" spans="1:10" ht="20" thickTop="1">
      <c r="A24" s="90"/>
      <c r="B24" s="160" t="s">
        <v>31</v>
      </c>
      <c r="C24" s="161"/>
      <c r="D24" s="161"/>
      <c r="E24" s="161"/>
      <c r="F24" s="161"/>
      <c r="G24" s="161"/>
      <c r="H24" s="162"/>
      <c r="I24" s="163"/>
      <c r="J24" s="90"/>
    </row>
    <row r="25" spans="1:10" ht="17" thickBot="1">
      <c r="A25" s="90"/>
      <c r="B25" s="268" t="s">
        <v>55</v>
      </c>
      <c r="C25" s="164"/>
      <c r="D25" s="164"/>
      <c r="E25" s="164"/>
      <c r="F25" s="164"/>
      <c r="G25" s="165">
        <v>253</v>
      </c>
      <c r="H25" s="166">
        <v>253</v>
      </c>
      <c r="I25" s="167">
        <f>(G25-H25)/H25</f>
        <v>0</v>
      </c>
      <c r="J25" s="90"/>
    </row>
    <row r="26" spans="1:10" ht="18" thickTop="1" thickBot="1">
      <c r="A26" s="90"/>
      <c r="B26" s="269" t="s">
        <v>56</v>
      </c>
      <c r="C26" s="168"/>
      <c r="D26" s="168"/>
      <c r="E26" s="168"/>
      <c r="F26" s="168"/>
      <c r="G26" s="169">
        <v>2680</v>
      </c>
      <c r="H26" s="170">
        <v>2500</v>
      </c>
      <c r="I26" s="171">
        <f>(G26-H26)/H26</f>
        <v>7.1999999999999995E-2</v>
      </c>
      <c r="J26" s="90"/>
    </row>
    <row r="27" spans="1:10" ht="9" customHeight="1">
      <c r="A27" s="90"/>
      <c r="B27" s="172"/>
      <c r="C27" s="173"/>
      <c r="D27" s="174"/>
      <c r="E27" s="173"/>
      <c r="F27" s="173"/>
      <c r="G27" s="173"/>
      <c r="H27" s="175"/>
      <c r="I27" s="176"/>
      <c r="J27" s="90"/>
    </row>
    <row r="28" spans="1:10" ht="20" customHeight="1">
      <c r="A28" s="90"/>
      <c r="B28" s="332" t="s">
        <v>57</v>
      </c>
      <c r="C28" s="177" t="s">
        <v>6</v>
      </c>
      <c r="D28" s="178" t="s">
        <v>7</v>
      </c>
      <c r="E28" s="179" t="s">
        <v>8</v>
      </c>
      <c r="F28" s="180" t="s">
        <v>9</v>
      </c>
      <c r="G28" s="181" t="s">
        <v>10</v>
      </c>
      <c r="H28" s="334" t="s">
        <v>58</v>
      </c>
      <c r="I28" s="335"/>
      <c r="J28" s="90"/>
    </row>
    <row r="29" spans="1:10" ht="19">
      <c r="A29" s="90"/>
      <c r="B29" s="333"/>
      <c r="C29" s="182">
        <f>SUM(C12:C24)</f>
        <v>7895</v>
      </c>
      <c r="D29" s="183">
        <f>SUM(D12:D24)</f>
        <v>1000.5</v>
      </c>
      <c r="E29" s="184">
        <f>SUM(E12:E24)</f>
        <v>5020.3999999999996</v>
      </c>
      <c r="F29" s="185">
        <f>SUM(F12:F24)</f>
        <v>12240</v>
      </c>
      <c r="G29" s="186">
        <f>SUM(G12:G26)</f>
        <v>2933</v>
      </c>
      <c r="H29" s="334"/>
      <c r="I29" s="335"/>
      <c r="J29" s="90"/>
    </row>
    <row r="30" spans="1:10" ht="11" customHeight="1">
      <c r="A30" s="90"/>
      <c r="B30" s="187"/>
      <c r="C30" s="188"/>
      <c r="D30" s="189"/>
      <c r="E30" s="189"/>
      <c r="F30" s="189"/>
      <c r="G30" s="189"/>
      <c r="H30" s="334"/>
      <c r="I30" s="335"/>
      <c r="J30" s="90"/>
    </row>
    <row r="31" spans="1:10" ht="25.25" customHeight="1">
      <c r="A31" s="90"/>
      <c r="B31" s="190" t="s">
        <v>59</v>
      </c>
      <c r="C31" s="338">
        <f>SUM(C29:G29)</f>
        <v>29088.9</v>
      </c>
      <c r="D31" s="339"/>
      <c r="E31" s="339"/>
      <c r="F31" s="339"/>
      <c r="G31" s="339"/>
      <c r="H31" s="334"/>
      <c r="I31" s="335"/>
      <c r="J31" s="90"/>
    </row>
    <row r="32" spans="1:10" ht="10.25" customHeight="1">
      <c r="A32" s="90"/>
      <c r="B32" s="191"/>
      <c r="C32" s="192"/>
      <c r="D32" s="193"/>
      <c r="E32" s="193"/>
      <c r="F32" s="193"/>
      <c r="G32" s="193"/>
      <c r="H32" s="334"/>
      <c r="I32" s="335"/>
      <c r="J32" s="90"/>
    </row>
    <row r="33" spans="1:10" ht="20" customHeight="1">
      <c r="A33" s="90"/>
      <c r="B33" s="194" t="s">
        <v>60</v>
      </c>
      <c r="C33" s="340">
        <f>SUM(H12:H26)</f>
        <v>29144</v>
      </c>
      <c r="D33" s="341"/>
      <c r="E33" s="341"/>
      <c r="F33" s="341"/>
      <c r="G33" s="341"/>
      <c r="H33" s="336"/>
      <c r="I33" s="337"/>
      <c r="J33" s="90"/>
    </row>
    <row r="34" spans="1:10">
      <c r="A34" s="90"/>
      <c r="B34" s="195"/>
      <c r="C34" s="196"/>
      <c r="D34" s="196"/>
      <c r="E34" s="196"/>
      <c r="F34" s="196"/>
      <c r="G34" s="196"/>
      <c r="H34" s="90"/>
      <c r="I34" s="90"/>
      <c r="J34" s="90"/>
    </row>
    <row r="35" spans="1:10">
      <c r="A35" s="90"/>
      <c r="B35" s="311" t="s">
        <v>61</v>
      </c>
      <c r="C35" s="311"/>
      <c r="D35" s="311"/>
      <c r="E35" s="311"/>
      <c r="F35" s="311"/>
      <c r="G35" s="311"/>
      <c r="H35" s="311"/>
      <c r="I35" s="311"/>
      <c r="J35" s="90"/>
    </row>
    <row r="36" spans="1:10" ht="17" customHeight="1">
      <c r="A36" s="90"/>
      <c r="B36" s="311"/>
      <c r="C36" s="311"/>
      <c r="D36" s="311"/>
      <c r="E36" s="311"/>
      <c r="F36" s="311"/>
      <c r="G36" s="311"/>
      <c r="H36" s="311"/>
      <c r="I36" s="311"/>
      <c r="J36" s="90"/>
    </row>
    <row r="37" spans="1:10">
      <c r="A37" s="90"/>
      <c r="B37" s="311"/>
      <c r="C37" s="311"/>
      <c r="D37" s="311"/>
      <c r="E37" s="311"/>
      <c r="F37" s="311"/>
      <c r="G37" s="311"/>
      <c r="H37" s="311"/>
      <c r="I37" s="311"/>
      <c r="J37" s="90"/>
    </row>
    <row r="38" spans="1:10">
      <c r="A38" s="90"/>
      <c r="J38" s="90"/>
    </row>
    <row r="39" spans="1:10">
      <c r="A39" s="90"/>
      <c r="J39" s="90"/>
    </row>
    <row r="40" spans="1:10">
      <c r="A40" s="90"/>
      <c r="J40" s="90"/>
    </row>
    <row r="41" spans="1:10">
      <c r="A41" s="90"/>
      <c r="J41" s="90"/>
    </row>
  </sheetData>
  <sheetProtection insertRows="0" deleteRows="0"/>
  <mergeCells count="12">
    <mergeCell ref="B35:I37"/>
    <mergeCell ref="B2:I2"/>
    <mergeCell ref="B3:I4"/>
    <mergeCell ref="B5:I5"/>
    <mergeCell ref="B6:I7"/>
    <mergeCell ref="C8:G8"/>
    <mergeCell ref="H8:I8"/>
    <mergeCell ref="C9:H9"/>
    <mergeCell ref="B28:B29"/>
    <mergeCell ref="H28:I33"/>
    <mergeCell ref="C31:G31"/>
    <mergeCell ref="C33:G33"/>
  </mergeCells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D55A-AD4E-4812-9AD9-BEEF6511DCAE}">
  <sheetPr>
    <pageSetUpPr fitToPage="1"/>
  </sheetPr>
  <dimension ref="B2:O65"/>
  <sheetViews>
    <sheetView showGridLines="0" tabSelected="1" topLeftCell="B13" zoomScale="136" zoomScaleNormal="136" workbookViewId="0">
      <selection activeCell="D15" sqref="D15"/>
    </sheetView>
  </sheetViews>
  <sheetFormatPr baseColWidth="10" defaultColWidth="11" defaultRowHeight="16"/>
  <cols>
    <col min="1" max="1" width="11" style="198"/>
    <col min="2" max="2" width="3.5" style="198" customWidth="1"/>
    <col min="3" max="3" width="7.6640625" style="198" customWidth="1"/>
    <col min="4" max="4" width="29.6640625" style="198" customWidth="1"/>
    <col min="5" max="5" width="38.1640625" style="198" customWidth="1"/>
    <col min="6" max="6" width="41.5" style="198" customWidth="1"/>
    <col min="7" max="8" width="25.6640625" style="198" customWidth="1"/>
    <col min="9" max="9" width="22.6640625" style="198" customWidth="1"/>
    <col min="10" max="10" width="23.5" style="198" customWidth="1"/>
    <col min="11" max="16384" width="11" style="198"/>
  </cols>
  <sheetData>
    <row r="2" spans="2:15" ht="17" thickBot="1"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2:15" ht="27" customHeight="1" thickTop="1">
      <c r="B3" s="197"/>
      <c r="C3" s="312" t="s">
        <v>42</v>
      </c>
      <c r="D3" s="313"/>
      <c r="E3" s="313"/>
      <c r="F3" s="313"/>
      <c r="G3" s="313"/>
      <c r="H3" s="313"/>
      <c r="I3" s="313"/>
      <c r="J3" s="314"/>
      <c r="K3" s="197"/>
    </row>
    <row r="4" spans="2:15" ht="16.25" customHeight="1">
      <c r="B4" s="197"/>
      <c r="C4" s="315" t="s">
        <v>43</v>
      </c>
      <c r="D4" s="316"/>
      <c r="E4" s="316"/>
      <c r="F4" s="316"/>
      <c r="G4" s="316"/>
      <c r="H4" s="316"/>
      <c r="I4" s="316"/>
      <c r="J4" s="317"/>
      <c r="K4" s="197"/>
    </row>
    <row r="5" spans="2:15" ht="16.25" customHeight="1">
      <c r="B5" s="197"/>
      <c r="C5" s="315"/>
      <c r="D5" s="316"/>
      <c r="E5" s="316"/>
      <c r="F5" s="316"/>
      <c r="G5" s="316"/>
      <c r="H5" s="316"/>
      <c r="I5" s="316"/>
      <c r="J5" s="317"/>
      <c r="K5" s="197"/>
    </row>
    <row r="6" spans="2:15" ht="30" customHeight="1">
      <c r="B6" s="197"/>
      <c r="C6" s="318" t="s">
        <v>62</v>
      </c>
      <c r="D6" s="319"/>
      <c r="E6" s="319"/>
      <c r="F6" s="319"/>
      <c r="G6" s="319"/>
      <c r="H6" s="319"/>
      <c r="I6" s="319"/>
      <c r="J6" s="320"/>
      <c r="K6" s="197"/>
    </row>
    <row r="7" spans="2:15" ht="16.25" customHeight="1">
      <c r="B7" s="197"/>
      <c r="C7" s="321" t="s">
        <v>45</v>
      </c>
      <c r="D7" s="322"/>
      <c r="E7" s="322"/>
      <c r="F7" s="322"/>
      <c r="G7" s="322"/>
      <c r="H7" s="322"/>
      <c r="I7" s="322"/>
      <c r="J7" s="323"/>
      <c r="K7" s="197"/>
    </row>
    <row r="8" spans="2:15" ht="16.25" customHeight="1">
      <c r="B8" s="197"/>
      <c r="C8" s="324"/>
      <c r="D8" s="325"/>
      <c r="E8" s="325"/>
      <c r="F8" s="325"/>
      <c r="G8" s="325"/>
      <c r="H8" s="325"/>
      <c r="I8" s="325"/>
      <c r="J8" s="326"/>
      <c r="K8" s="197"/>
    </row>
    <row r="9" spans="2:15" ht="16.25" customHeight="1" thickBot="1">
      <c r="B9" s="197"/>
      <c r="C9" s="199"/>
      <c r="D9" s="200"/>
      <c r="E9" s="200"/>
      <c r="F9" s="200"/>
      <c r="G9" s="200"/>
      <c r="H9" s="200"/>
      <c r="I9" s="200"/>
      <c r="J9" s="201"/>
      <c r="K9" s="197"/>
    </row>
    <row r="10" spans="2:15" ht="19.25" customHeight="1" thickTop="1" thickBot="1">
      <c r="B10" s="197"/>
      <c r="C10" s="360" t="s">
        <v>63</v>
      </c>
      <c r="D10" s="361"/>
      <c r="E10" s="361"/>
      <c r="F10" s="361"/>
      <c r="G10" s="202"/>
      <c r="H10" s="202"/>
      <c r="I10" s="362" t="s">
        <v>64</v>
      </c>
      <c r="J10" s="363"/>
      <c r="K10" s="197"/>
    </row>
    <row r="11" spans="2:15" ht="85.25" customHeight="1" thickTop="1" thickBot="1">
      <c r="B11" s="197"/>
      <c r="C11" s="346" t="s">
        <v>65</v>
      </c>
      <c r="D11" s="347"/>
      <c r="E11" s="347"/>
      <c r="F11" s="347"/>
      <c r="G11" s="347"/>
      <c r="H11" s="347"/>
      <c r="I11" s="203" t="s">
        <v>66</v>
      </c>
      <c r="J11" s="203" t="s">
        <v>67</v>
      </c>
      <c r="K11" s="197"/>
    </row>
    <row r="12" spans="2:15" ht="40.25" customHeight="1" thickTop="1" thickBot="1">
      <c r="B12" s="197"/>
      <c r="C12" s="204" t="s">
        <v>68</v>
      </c>
      <c r="D12" s="204" t="s">
        <v>69</v>
      </c>
      <c r="E12" s="204" t="s">
        <v>70</v>
      </c>
      <c r="F12" s="204" t="s">
        <v>71</v>
      </c>
      <c r="G12" s="204" t="s">
        <v>72</v>
      </c>
      <c r="H12" s="204" t="s">
        <v>46</v>
      </c>
      <c r="I12" s="204" t="s">
        <v>73</v>
      </c>
      <c r="J12" s="205" t="s">
        <v>73</v>
      </c>
      <c r="K12" s="197"/>
      <c r="L12" s="256"/>
    </row>
    <row r="13" spans="2:15" ht="9" customHeight="1" thickTop="1" thickBot="1">
      <c r="B13" s="197"/>
      <c r="C13" s="206"/>
      <c r="D13" s="207"/>
      <c r="E13" s="207"/>
      <c r="F13" s="207"/>
      <c r="G13" s="207"/>
      <c r="H13" s="207"/>
      <c r="I13" s="207"/>
      <c r="J13" s="208"/>
      <c r="K13" s="197"/>
    </row>
    <row r="14" spans="2:15" ht="25.25" customHeight="1">
      <c r="B14" s="197"/>
      <c r="C14" s="209">
        <v>1</v>
      </c>
      <c r="D14" s="270" t="s">
        <v>74</v>
      </c>
      <c r="E14" s="270" t="s">
        <v>75</v>
      </c>
      <c r="F14" s="270" t="s">
        <v>76</v>
      </c>
      <c r="G14" s="210">
        <v>150</v>
      </c>
      <c r="H14" s="210">
        <v>150</v>
      </c>
      <c r="I14" s="211">
        <v>1</v>
      </c>
      <c r="J14" s="211">
        <v>3</v>
      </c>
      <c r="K14" s="197"/>
    </row>
    <row r="15" spans="2:15" ht="25.25" customHeight="1">
      <c r="B15" s="197"/>
      <c r="C15" s="212">
        <v>1</v>
      </c>
      <c r="D15" s="257" t="s">
        <v>77</v>
      </c>
      <c r="E15" s="257" t="s">
        <v>78</v>
      </c>
      <c r="F15" s="257" t="s">
        <v>79</v>
      </c>
      <c r="G15" s="213">
        <v>5450</v>
      </c>
      <c r="H15" s="213">
        <v>5100</v>
      </c>
      <c r="I15" s="214">
        <v>4</v>
      </c>
      <c r="J15" s="214">
        <v>8</v>
      </c>
      <c r="K15" s="197"/>
      <c r="M15" s="256"/>
    </row>
    <row r="16" spans="2:15" ht="25.25" customHeight="1">
      <c r="B16" s="197"/>
      <c r="C16" s="212">
        <v>1</v>
      </c>
      <c r="D16" s="257" t="s">
        <v>77</v>
      </c>
      <c r="E16" s="257" t="s">
        <v>80</v>
      </c>
      <c r="F16" s="257" t="s">
        <v>81</v>
      </c>
      <c r="G16" s="213">
        <v>1200</v>
      </c>
      <c r="H16" s="213">
        <v>1145</v>
      </c>
      <c r="I16" s="214">
        <v>9</v>
      </c>
      <c r="J16" s="214">
        <v>10</v>
      </c>
      <c r="K16" s="342"/>
      <c r="L16" s="343"/>
      <c r="M16" s="343"/>
      <c r="N16" s="256"/>
      <c r="O16" s="256"/>
    </row>
    <row r="17" spans="2:15" ht="25.25" customHeight="1">
      <c r="B17" s="197"/>
      <c r="C17" s="212">
        <v>1</v>
      </c>
      <c r="D17" s="257" t="s">
        <v>82</v>
      </c>
      <c r="E17" s="257" t="s">
        <v>83</v>
      </c>
      <c r="F17" s="257" t="s">
        <v>84</v>
      </c>
      <c r="G17" s="213">
        <v>612</v>
      </c>
      <c r="H17" s="213">
        <v>600</v>
      </c>
      <c r="I17" s="257">
        <v>11</v>
      </c>
      <c r="J17" s="214">
        <v>12</v>
      </c>
      <c r="K17" s="342"/>
      <c r="L17" s="343"/>
      <c r="M17" s="343"/>
    </row>
    <row r="18" spans="2:15" ht="25.25" customHeight="1">
      <c r="B18" s="197"/>
      <c r="C18" s="215">
        <v>1</v>
      </c>
      <c r="D18" s="257" t="s">
        <v>82</v>
      </c>
      <c r="E18" s="258" t="s">
        <v>85</v>
      </c>
      <c r="F18" s="258" t="s">
        <v>86</v>
      </c>
      <c r="G18" s="216">
        <v>505</v>
      </c>
      <c r="H18" s="216">
        <v>500</v>
      </c>
      <c r="I18" s="258">
        <v>13</v>
      </c>
      <c r="J18" s="217">
        <v>14</v>
      </c>
      <c r="K18" s="342"/>
      <c r="L18" s="343"/>
      <c r="M18" s="343"/>
    </row>
    <row r="19" spans="2:15" ht="25.25" customHeight="1" thickBot="1">
      <c r="B19" s="197"/>
      <c r="C19" s="212">
        <v>1</v>
      </c>
      <c r="D19" s="257" t="s">
        <v>82</v>
      </c>
      <c r="E19" s="257" t="s">
        <v>87</v>
      </c>
      <c r="F19" s="257" t="s">
        <v>84</v>
      </c>
      <c r="G19" s="213">
        <v>417.4</v>
      </c>
      <c r="H19" s="213">
        <v>400</v>
      </c>
      <c r="I19" s="257">
        <v>15</v>
      </c>
      <c r="J19" s="214">
        <v>16</v>
      </c>
      <c r="K19" s="342"/>
      <c r="L19" s="343"/>
      <c r="M19" s="343"/>
    </row>
    <row r="20" spans="2:15" ht="25.25" customHeight="1" thickTop="1" thickBot="1">
      <c r="B20" s="197"/>
      <c r="C20" s="218"/>
      <c r="D20" s="219"/>
      <c r="E20" s="220"/>
      <c r="F20" s="220"/>
      <c r="G20" s="220" t="s">
        <v>88</v>
      </c>
      <c r="H20" s="220">
        <f>SUM(H14:H19)</f>
        <v>7895</v>
      </c>
      <c r="I20" s="221"/>
      <c r="J20" s="222"/>
      <c r="K20" s="197"/>
      <c r="M20" s="256"/>
    </row>
    <row r="21" spans="2:15" ht="25.25" customHeight="1" thickBot="1">
      <c r="B21" s="197"/>
      <c r="C21" s="223">
        <v>2</v>
      </c>
      <c r="D21" s="271" t="s">
        <v>89</v>
      </c>
      <c r="E21" s="270" t="s">
        <v>90</v>
      </c>
      <c r="F21" s="270" t="s">
        <v>91</v>
      </c>
      <c r="G21" s="210">
        <v>1000.5</v>
      </c>
      <c r="H21" s="210">
        <v>1000.5</v>
      </c>
      <c r="I21" s="211">
        <v>17</v>
      </c>
      <c r="J21" s="211">
        <v>20</v>
      </c>
      <c r="K21" s="197"/>
    </row>
    <row r="22" spans="2:15" ht="25.25" customHeight="1" thickTop="1" thickBot="1">
      <c r="B22" s="197"/>
      <c r="C22" s="224"/>
      <c r="D22" s="225"/>
      <c r="E22" s="225"/>
      <c r="F22" s="225"/>
      <c r="G22" s="226" t="s">
        <v>92</v>
      </c>
      <c r="H22" s="226">
        <f>SUM(H21)</f>
        <v>1000.5</v>
      </c>
      <c r="I22" s="227"/>
      <c r="J22" s="228"/>
      <c r="K22" s="197"/>
    </row>
    <row r="23" spans="2:15" ht="25.25" customHeight="1" thickTop="1">
      <c r="B23" s="197"/>
      <c r="C23" s="229">
        <v>3</v>
      </c>
      <c r="D23" s="271" t="s">
        <v>93</v>
      </c>
      <c r="E23" s="270" t="s">
        <v>94</v>
      </c>
      <c r="F23" s="270" t="s">
        <v>95</v>
      </c>
      <c r="G23" s="230">
        <v>400</v>
      </c>
      <c r="H23" s="230">
        <v>389</v>
      </c>
      <c r="I23" s="231">
        <v>21</v>
      </c>
      <c r="J23" s="231">
        <v>24</v>
      </c>
      <c r="K23" s="197"/>
      <c r="O23" s="256"/>
    </row>
    <row r="24" spans="2:15" ht="25.25" customHeight="1">
      <c r="B24" s="197"/>
      <c r="C24" s="232">
        <v>3</v>
      </c>
      <c r="D24" s="271" t="s">
        <v>93</v>
      </c>
      <c r="E24" s="257" t="s">
        <v>96</v>
      </c>
      <c r="F24" s="257" t="s">
        <v>97</v>
      </c>
      <c r="G24" s="213">
        <v>1700</v>
      </c>
      <c r="H24" s="213">
        <v>1648</v>
      </c>
      <c r="I24" s="214">
        <v>25</v>
      </c>
      <c r="J24" s="214">
        <v>26</v>
      </c>
      <c r="K24" s="197"/>
    </row>
    <row r="25" spans="2:15" ht="25.25" customHeight="1">
      <c r="B25" s="197"/>
      <c r="C25" s="232">
        <v>3</v>
      </c>
      <c r="D25" s="257" t="s">
        <v>98</v>
      </c>
      <c r="E25" s="257" t="s">
        <v>99</v>
      </c>
      <c r="F25" s="257" t="s">
        <v>100</v>
      </c>
      <c r="G25" s="213">
        <v>180</v>
      </c>
      <c r="H25" s="213">
        <v>150</v>
      </c>
      <c r="I25" s="214">
        <v>27</v>
      </c>
      <c r="J25" s="214">
        <v>29</v>
      </c>
      <c r="K25" s="197"/>
    </row>
    <row r="26" spans="2:15" ht="25.25" customHeight="1">
      <c r="B26" s="197"/>
      <c r="C26" s="232">
        <v>3</v>
      </c>
      <c r="D26" s="257" t="s">
        <v>98</v>
      </c>
      <c r="E26" s="257" t="s">
        <v>101</v>
      </c>
      <c r="F26" s="257" t="s">
        <v>100</v>
      </c>
      <c r="G26" s="213">
        <v>150</v>
      </c>
      <c r="H26" s="213">
        <v>150</v>
      </c>
      <c r="I26" s="214">
        <v>30</v>
      </c>
      <c r="J26" s="214">
        <v>32</v>
      </c>
      <c r="K26" s="197"/>
    </row>
    <row r="27" spans="2:15" ht="25.25" customHeight="1">
      <c r="B27" s="197"/>
      <c r="C27" s="232">
        <v>3</v>
      </c>
      <c r="D27" s="257" t="s">
        <v>98</v>
      </c>
      <c r="E27" s="257" t="s">
        <v>102</v>
      </c>
      <c r="F27" s="257" t="s">
        <v>100</v>
      </c>
      <c r="G27" s="213">
        <v>200</v>
      </c>
      <c r="H27" s="213">
        <v>200</v>
      </c>
      <c r="I27" s="214">
        <v>34</v>
      </c>
      <c r="J27" s="214">
        <v>35</v>
      </c>
      <c r="K27" s="342"/>
      <c r="L27" s="343"/>
      <c r="M27" s="343"/>
    </row>
    <row r="28" spans="2:15" ht="25.25" customHeight="1">
      <c r="B28" s="197"/>
      <c r="C28" s="232">
        <v>3</v>
      </c>
      <c r="D28" s="257" t="s">
        <v>98</v>
      </c>
      <c r="E28" s="257" t="s">
        <v>103</v>
      </c>
      <c r="F28" s="257" t="s">
        <v>86</v>
      </c>
      <c r="G28" s="213">
        <v>179.4</v>
      </c>
      <c r="H28" s="213">
        <v>179.4</v>
      </c>
      <c r="I28" s="257">
        <v>36</v>
      </c>
      <c r="J28" s="214">
        <v>40</v>
      </c>
      <c r="K28" s="342"/>
      <c r="L28" s="343"/>
      <c r="M28" s="343"/>
    </row>
    <row r="29" spans="2:15" ht="25.25" customHeight="1">
      <c r="B29" s="197"/>
      <c r="C29" s="232">
        <v>3</v>
      </c>
      <c r="D29" s="257" t="s">
        <v>98</v>
      </c>
      <c r="E29" s="272" t="s">
        <v>104</v>
      </c>
      <c r="F29" s="257" t="s">
        <v>86</v>
      </c>
      <c r="G29" s="213">
        <v>267</v>
      </c>
      <c r="H29" s="213">
        <v>250</v>
      </c>
      <c r="I29" s="214">
        <v>41</v>
      </c>
      <c r="J29" s="214">
        <v>43</v>
      </c>
      <c r="K29" s="342"/>
      <c r="L29" s="343"/>
      <c r="M29" s="343"/>
    </row>
    <row r="30" spans="2:15" ht="25.25" customHeight="1">
      <c r="B30" s="197"/>
      <c r="C30" s="232">
        <v>3</v>
      </c>
      <c r="D30" s="257" t="s">
        <v>98</v>
      </c>
      <c r="E30" s="272" t="s">
        <v>105</v>
      </c>
      <c r="F30" s="257" t="s">
        <v>86</v>
      </c>
      <c r="G30" s="213">
        <v>50</v>
      </c>
      <c r="H30" s="213">
        <v>50</v>
      </c>
      <c r="I30" s="214">
        <v>44</v>
      </c>
      <c r="J30" s="214">
        <v>45</v>
      </c>
      <c r="K30" s="342"/>
      <c r="L30" s="343"/>
      <c r="M30" s="343"/>
    </row>
    <row r="31" spans="2:15" ht="25.25" customHeight="1">
      <c r="B31" s="197"/>
      <c r="C31" s="229">
        <v>3</v>
      </c>
      <c r="D31" s="271" t="s">
        <v>106</v>
      </c>
      <c r="E31" s="257" t="s">
        <v>102</v>
      </c>
      <c r="F31" s="257" t="s">
        <v>100</v>
      </c>
      <c r="G31" s="230">
        <v>405</v>
      </c>
      <c r="H31" s="230">
        <v>400</v>
      </c>
      <c r="I31" s="231">
        <v>46</v>
      </c>
      <c r="J31" s="231">
        <v>47</v>
      </c>
      <c r="K31" s="197"/>
    </row>
    <row r="32" spans="2:15" ht="25.25" customHeight="1">
      <c r="B32" s="197"/>
      <c r="C32" s="232">
        <v>3</v>
      </c>
      <c r="D32" s="271" t="s">
        <v>106</v>
      </c>
      <c r="E32" s="257" t="s">
        <v>99</v>
      </c>
      <c r="F32" s="257" t="s">
        <v>100</v>
      </c>
      <c r="G32" s="213">
        <v>304</v>
      </c>
      <c r="H32" s="213">
        <v>304</v>
      </c>
      <c r="I32" s="214">
        <v>48</v>
      </c>
      <c r="J32" s="214">
        <v>50</v>
      </c>
      <c r="K32" s="197"/>
    </row>
    <row r="33" spans="2:12" ht="25.25" customHeight="1">
      <c r="B33" s="197"/>
      <c r="C33" s="232">
        <v>3</v>
      </c>
      <c r="D33" s="271" t="s">
        <v>106</v>
      </c>
      <c r="E33" s="257" t="s">
        <v>99</v>
      </c>
      <c r="F33" s="257" t="s">
        <v>100</v>
      </c>
      <c r="G33" s="213">
        <v>446</v>
      </c>
      <c r="H33" s="213">
        <v>446</v>
      </c>
      <c r="I33" s="257">
        <v>51</v>
      </c>
      <c r="J33" s="214">
        <v>53</v>
      </c>
      <c r="K33" s="197"/>
    </row>
    <row r="34" spans="2:12" ht="25.25" customHeight="1">
      <c r="B34" s="197"/>
      <c r="C34" s="232">
        <v>3</v>
      </c>
      <c r="D34" s="271" t="s">
        <v>106</v>
      </c>
      <c r="E34" s="257" t="s">
        <v>101</v>
      </c>
      <c r="F34" s="257" t="s">
        <v>100</v>
      </c>
      <c r="G34" s="213">
        <v>220</v>
      </c>
      <c r="H34" s="213">
        <v>200</v>
      </c>
      <c r="I34" s="214">
        <v>54</v>
      </c>
      <c r="J34" s="214">
        <v>56</v>
      </c>
      <c r="K34" s="197"/>
    </row>
    <row r="35" spans="2:12" ht="25.25" customHeight="1">
      <c r="B35" s="197"/>
      <c r="C35" s="229">
        <v>3</v>
      </c>
      <c r="D35" s="271" t="s">
        <v>106</v>
      </c>
      <c r="E35" s="257" t="s">
        <v>101</v>
      </c>
      <c r="F35" s="257" t="s">
        <v>100</v>
      </c>
      <c r="G35" s="213">
        <v>254</v>
      </c>
      <c r="H35" s="213">
        <v>254</v>
      </c>
      <c r="I35" s="231">
        <v>57</v>
      </c>
      <c r="J35" s="231">
        <v>59</v>
      </c>
      <c r="K35" s="197"/>
    </row>
    <row r="36" spans="2:12" ht="25.25" customHeight="1" thickBot="1">
      <c r="B36" s="197"/>
      <c r="C36" s="232">
        <v>3</v>
      </c>
      <c r="D36" s="271" t="s">
        <v>106</v>
      </c>
      <c r="E36" s="258" t="s">
        <v>107</v>
      </c>
      <c r="F36" s="257" t="s">
        <v>100</v>
      </c>
      <c r="G36" s="213">
        <v>400</v>
      </c>
      <c r="H36" s="213">
        <v>400</v>
      </c>
      <c r="I36" s="214">
        <v>60</v>
      </c>
      <c r="J36" s="214">
        <v>63</v>
      </c>
      <c r="K36" s="197"/>
    </row>
    <row r="37" spans="2:12" ht="25.25" customHeight="1" thickTop="1" thickBot="1">
      <c r="B37" s="197"/>
      <c r="C37" s="233"/>
      <c r="D37" s="234"/>
      <c r="E37" s="234"/>
      <c r="F37" s="234"/>
      <c r="G37" s="235" t="s">
        <v>108</v>
      </c>
      <c r="H37" s="235">
        <f>SUM(H23:H36)</f>
        <v>5020.3999999999996</v>
      </c>
      <c r="I37" s="236"/>
      <c r="J37" s="237"/>
      <c r="K37" s="197"/>
    </row>
    <row r="38" spans="2:12" ht="25.25" customHeight="1" thickTop="1">
      <c r="B38" s="197"/>
      <c r="C38" s="238">
        <v>4</v>
      </c>
      <c r="D38" s="271" t="s">
        <v>109</v>
      </c>
      <c r="E38" s="271" t="s">
        <v>110</v>
      </c>
      <c r="F38" s="271" t="s">
        <v>111</v>
      </c>
      <c r="G38" s="230">
        <v>1020</v>
      </c>
      <c r="H38" s="230">
        <v>1020</v>
      </c>
      <c r="I38" s="231">
        <v>64</v>
      </c>
      <c r="J38" s="231">
        <v>66</v>
      </c>
      <c r="K38" s="197"/>
    </row>
    <row r="39" spans="2:12" ht="25.25" customHeight="1">
      <c r="B39" s="197"/>
      <c r="C39" s="274">
        <v>4</v>
      </c>
      <c r="D39" s="271" t="s">
        <v>109</v>
      </c>
      <c r="E39" s="271" t="s">
        <v>110</v>
      </c>
      <c r="F39" s="271" t="s">
        <v>112</v>
      </c>
      <c r="G39" s="230">
        <v>1020</v>
      </c>
      <c r="H39" s="230">
        <v>1020</v>
      </c>
      <c r="I39" s="231">
        <v>67</v>
      </c>
      <c r="J39" s="231">
        <v>69</v>
      </c>
      <c r="K39" s="197"/>
    </row>
    <row r="40" spans="2:12" ht="25.25" customHeight="1">
      <c r="B40" s="197"/>
      <c r="C40" s="274">
        <v>4</v>
      </c>
      <c r="D40" s="271" t="s">
        <v>109</v>
      </c>
      <c r="E40" s="271" t="s">
        <v>110</v>
      </c>
      <c r="F40" s="271" t="s">
        <v>113</v>
      </c>
      <c r="G40" s="230">
        <v>1020</v>
      </c>
      <c r="H40" s="230">
        <v>1020</v>
      </c>
      <c r="I40" s="231">
        <v>70</v>
      </c>
      <c r="J40" s="231">
        <v>72</v>
      </c>
      <c r="K40" s="197"/>
    </row>
    <row r="41" spans="2:12" ht="25.25" customHeight="1">
      <c r="B41" s="197"/>
      <c r="C41" s="274">
        <v>4</v>
      </c>
      <c r="D41" s="271" t="s">
        <v>109</v>
      </c>
      <c r="E41" s="271" t="s">
        <v>110</v>
      </c>
      <c r="F41" s="271" t="s">
        <v>114</v>
      </c>
      <c r="G41" s="230">
        <v>1020</v>
      </c>
      <c r="H41" s="230">
        <v>1020</v>
      </c>
      <c r="I41" s="231">
        <v>73</v>
      </c>
      <c r="J41" s="231">
        <v>75</v>
      </c>
      <c r="K41" s="197"/>
    </row>
    <row r="42" spans="2:12" ht="25.25" customHeight="1">
      <c r="B42" s="197"/>
      <c r="C42" s="274">
        <v>4</v>
      </c>
      <c r="D42" s="271" t="s">
        <v>109</v>
      </c>
      <c r="E42" s="271" t="s">
        <v>110</v>
      </c>
      <c r="F42" s="271" t="s">
        <v>115</v>
      </c>
      <c r="G42" s="230">
        <v>1020</v>
      </c>
      <c r="H42" s="230">
        <v>1020</v>
      </c>
      <c r="I42" s="231">
        <v>76</v>
      </c>
      <c r="J42" s="231">
        <v>78</v>
      </c>
      <c r="K42" s="197"/>
      <c r="L42" s="256"/>
    </row>
    <row r="43" spans="2:12" ht="25.25" customHeight="1">
      <c r="B43" s="197"/>
      <c r="C43" s="274">
        <v>4</v>
      </c>
      <c r="D43" s="271" t="s">
        <v>109</v>
      </c>
      <c r="E43" s="271" t="s">
        <v>110</v>
      </c>
      <c r="F43" s="271" t="s">
        <v>116</v>
      </c>
      <c r="G43" s="230">
        <v>1020</v>
      </c>
      <c r="H43" s="230">
        <v>1020</v>
      </c>
      <c r="I43" s="231">
        <v>79</v>
      </c>
      <c r="J43" s="231">
        <v>81</v>
      </c>
      <c r="K43" s="197"/>
    </row>
    <row r="44" spans="2:12" ht="25.25" customHeight="1">
      <c r="B44" s="197"/>
      <c r="C44" s="274">
        <v>4</v>
      </c>
      <c r="D44" s="271" t="s">
        <v>109</v>
      </c>
      <c r="E44" s="271" t="s">
        <v>110</v>
      </c>
      <c r="F44" s="271" t="s">
        <v>117</v>
      </c>
      <c r="G44" s="230">
        <v>1020</v>
      </c>
      <c r="H44" s="230">
        <v>1020</v>
      </c>
      <c r="I44" s="231">
        <v>82</v>
      </c>
      <c r="J44" s="231">
        <v>84</v>
      </c>
      <c r="K44" s="197"/>
    </row>
    <row r="45" spans="2:12" ht="25.25" customHeight="1">
      <c r="B45" s="197"/>
      <c r="C45" s="274">
        <v>4</v>
      </c>
      <c r="D45" s="271" t="s">
        <v>109</v>
      </c>
      <c r="E45" s="271" t="s">
        <v>110</v>
      </c>
      <c r="F45" s="271" t="s">
        <v>118</v>
      </c>
      <c r="G45" s="230">
        <v>1020</v>
      </c>
      <c r="H45" s="230">
        <v>1020</v>
      </c>
      <c r="I45" s="231">
        <v>85</v>
      </c>
      <c r="J45" s="231">
        <v>87</v>
      </c>
      <c r="K45" s="197"/>
    </row>
    <row r="46" spans="2:12" ht="25.25" customHeight="1">
      <c r="B46" s="197"/>
      <c r="C46" s="274">
        <v>4</v>
      </c>
      <c r="D46" s="271" t="s">
        <v>109</v>
      </c>
      <c r="E46" s="271" t="s">
        <v>110</v>
      </c>
      <c r="F46" s="271" t="s">
        <v>119</v>
      </c>
      <c r="G46" s="230">
        <v>1020</v>
      </c>
      <c r="H46" s="230">
        <v>1020</v>
      </c>
      <c r="I46" s="231">
        <v>88</v>
      </c>
      <c r="J46" s="231">
        <v>90</v>
      </c>
      <c r="K46" s="197"/>
    </row>
    <row r="47" spans="2:12" ht="25.25" customHeight="1">
      <c r="B47" s="197"/>
      <c r="C47" s="274">
        <v>4</v>
      </c>
      <c r="D47" s="271" t="s">
        <v>109</v>
      </c>
      <c r="E47" s="271" t="s">
        <v>110</v>
      </c>
      <c r="F47" s="271" t="s">
        <v>120</v>
      </c>
      <c r="G47" s="230">
        <v>1020</v>
      </c>
      <c r="H47" s="230">
        <v>1020</v>
      </c>
      <c r="I47" s="231">
        <v>91</v>
      </c>
      <c r="J47" s="231">
        <v>93</v>
      </c>
      <c r="K47" s="197"/>
    </row>
    <row r="48" spans="2:12" ht="25.25" customHeight="1">
      <c r="B48" s="197"/>
      <c r="C48" s="274">
        <v>4</v>
      </c>
      <c r="D48" s="271" t="s">
        <v>109</v>
      </c>
      <c r="E48" s="271" t="s">
        <v>110</v>
      </c>
      <c r="F48" s="271" t="s">
        <v>121</v>
      </c>
      <c r="G48" s="230">
        <v>1020</v>
      </c>
      <c r="H48" s="230">
        <v>1020</v>
      </c>
      <c r="I48" s="231">
        <v>94</v>
      </c>
      <c r="J48" s="231">
        <v>96</v>
      </c>
      <c r="K48" s="197"/>
    </row>
    <row r="49" spans="2:13" ht="25.25" customHeight="1" thickBot="1">
      <c r="B49" s="197"/>
      <c r="C49" s="274">
        <v>4</v>
      </c>
      <c r="D49" s="271" t="s">
        <v>109</v>
      </c>
      <c r="E49" s="271" t="s">
        <v>110</v>
      </c>
      <c r="F49" s="271" t="s">
        <v>122</v>
      </c>
      <c r="G49" s="230">
        <v>1020</v>
      </c>
      <c r="H49" s="230">
        <v>1020</v>
      </c>
      <c r="I49" s="231">
        <v>97</v>
      </c>
      <c r="J49" s="231">
        <v>99</v>
      </c>
      <c r="K49" s="197"/>
    </row>
    <row r="50" spans="2:13" ht="25.25" customHeight="1" thickTop="1" thickBot="1">
      <c r="B50" s="197"/>
      <c r="C50" s="253"/>
      <c r="D50" s="239"/>
      <c r="E50" s="239"/>
      <c r="F50" s="239"/>
      <c r="G50" s="240" t="s">
        <v>123</v>
      </c>
      <c r="H50" s="240">
        <f>SUM(H38:H49)</f>
        <v>12240</v>
      </c>
      <c r="I50" s="241"/>
      <c r="J50" s="242"/>
      <c r="K50" s="197"/>
    </row>
    <row r="51" spans="2:13" ht="25.25" customHeight="1" thickTop="1">
      <c r="B51" s="197"/>
      <c r="C51" s="254">
        <v>5</v>
      </c>
      <c r="D51" s="271" t="s">
        <v>124</v>
      </c>
      <c r="E51" s="271" t="s">
        <v>125</v>
      </c>
      <c r="F51" s="271" t="s">
        <v>126</v>
      </c>
      <c r="G51" s="230">
        <v>253</v>
      </c>
      <c r="H51" s="230">
        <v>253</v>
      </c>
      <c r="I51" s="231">
        <v>100</v>
      </c>
      <c r="J51" s="231">
        <v>104</v>
      </c>
      <c r="K51" s="197"/>
    </row>
    <row r="52" spans="2:13" ht="25.25" customHeight="1">
      <c r="B52" s="197"/>
      <c r="C52" s="243">
        <v>5</v>
      </c>
      <c r="D52" s="271" t="s">
        <v>127</v>
      </c>
      <c r="E52" s="271" t="s">
        <v>128</v>
      </c>
      <c r="F52" s="273" t="s">
        <v>126</v>
      </c>
      <c r="G52" s="213">
        <v>685</v>
      </c>
      <c r="H52" s="230">
        <v>685</v>
      </c>
      <c r="I52" s="231">
        <v>105</v>
      </c>
      <c r="J52" s="231">
        <v>109</v>
      </c>
      <c r="K52" s="197"/>
    </row>
    <row r="53" spans="2:13" ht="25.25" customHeight="1">
      <c r="B53" s="197"/>
      <c r="C53" s="244">
        <v>5</v>
      </c>
      <c r="D53" s="271" t="s">
        <v>127</v>
      </c>
      <c r="E53" s="257" t="s">
        <v>129</v>
      </c>
      <c r="F53" s="257" t="s">
        <v>130</v>
      </c>
      <c r="G53" s="255">
        <v>1000</v>
      </c>
      <c r="H53" s="260">
        <v>984.2</v>
      </c>
      <c r="I53" s="257">
        <v>110</v>
      </c>
      <c r="J53" s="214">
        <v>112</v>
      </c>
      <c r="K53" s="197"/>
      <c r="L53" s="256"/>
    </row>
    <row r="54" spans="2:13" ht="25.25" customHeight="1">
      <c r="B54" s="197"/>
      <c r="C54" s="244">
        <v>5</v>
      </c>
      <c r="D54" s="271" t="s">
        <v>127</v>
      </c>
      <c r="E54" s="257" t="s">
        <v>131</v>
      </c>
      <c r="F54" s="257" t="s">
        <v>132</v>
      </c>
      <c r="G54" s="261">
        <v>809</v>
      </c>
      <c r="H54" s="213">
        <v>809</v>
      </c>
      <c r="I54" s="214">
        <v>113</v>
      </c>
      <c r="J54" s="214">
        <v>115</v>
      </c>
      <c r="K54" s="197"/>
      <c r="M54" s="256"/>
    </row>
    <row r="55" spans="2:13" ht="25.25" customHeight="1">
      <c r="B55" s="197"/>
      <c r="C55" s="244">
        <v>5</v>
      </c>
      <c r="D55" s="271" t="s">
        <v>127</v>
      </c>
      <c r="E55" s="257" t="s">
        <v>133</v>
      </c>
      <c r="F55" s="257" t="s">
        <v>132</v>
      </c>
      <c r="G55" s="213">
        <v>50</v>
      </c>
      <c r="H55" s="213">
        <v>35</v>
      </c>
      <c r="I55" s="214">
        <v>116</v>
      </c>
      <c r="J55" s="214">
        <v>119</v>
      </c>
      <c r="K55" s="344"/>
      <c r="L55" s="345"/>
      <c r="M55" s="345"/>
    </row>
    <row r="56" spans="2:13" ht="25.25" customHeight="1">
      <c r="B56" s="197"/>
      <c r="C56" s="243">
        <v>5</v>
      </c>
      <c r="D56" s="271" t="s">
        <v>127</v>
      </c>
      <c r="E56" s="271" t="s">
        <v>134</v>
      </c>
      <c r="F56" s="271" t="s">
        <v>132</v>
      </c>
      <c r="G56" s="230">
        <v>50</v>
      </c>
      <c r="H56" s="230">
        <v>35</v>
      </c>
      <c r="I56" s="231">
        <v>120</v>
      </c>
      <c r="J56" s="231">
        <v>123</v>
      </c>
      <c r="K56" s="344"/>
      <c r="L56" s="345"/>
      <c r="M56" s="345"/>
    </row>
    <row r="57" spans="2:13" ht="25.25" customHeight="1">
      <c r="B57" s="197"/>
      <c r="C57" s="243">
        <v>5</v>
      </c>
      <c r="D57" s="271" t="s">
        <v>127</v>
      </c>
      <c r="E57" s="271" t="s">
        <v>135</v>
      </c>
      <c r="F57" s="271" t="s">
        <v>136</v>
      </c>
      <c r="G57" s="230">
        <v>32</v>
      </c>
      <c r="H57" s="230">
        <v>32</v>
      </c>
      <c r="I57" s="231">
        <v>124</v>
      </c>
      <c r="J57" s="231">
        <v>126</v>
      </c>
      <c r="K57" s="197"/>
    </row>
    <row r="58" spans="2:13" ht="25.25" customHeight="1">
      <c r="B58" s="197"/>
      <c r="C58" s="244">
        <v>5</v>
      </c>
      <c r="D58" s="271" t="s">
        <v>127</v>
      </c>
      <c r="E58" s="257" t="s">
        <v>137</v>
      </c>
      <c r="F58" s="271" t="s">
        <v>136</v>
      </c>
      <c r="G58" s="213">
        <v>30</v>
      </c>
      <c r="H58" s="213">
        <v>28.3</v>
      </c>
      <c r="I58" s="214">
        <v>127</v>
      </c>
      <c r="J58" s="214">
        <v>132</v>
      </c>
      <c r="K58" s="197"/>
    </row>
    <row r="59" spans="2:13" ht="25.25" customHeight="1">
      <c r="B59" s="197"/>
      <c r="C59" s="244">
        <v>5</v>
      </c>
      <c r="D59" s="271" t="s">
        <v>127</v>
      </c>
      <c r="E59" s="257" t="s">
        <v>138</v>
      </c>
      <c r="F59" s="257" t="s">
        <v>139</v>
      </c>
      <c r="G59" s="213">
        <v>30</v>
      </c>
      <c r="H59" s="213">
        <v>24.8</v>
      </c>
      <c r="I59" s="214">
        <v>133</v>
      </c>
      <c r="J59" s="214">
        <v>139</v>
      </c>
      <c r="K59" s="197"/>
    </row>
    <row r="60" spans="2:13" ht="25.25" customHeight="1" thickBot="1">
      <c r="B60" s="197"/>
      <c r="C60" s="245">
        <v>5</v>
      </c>
      <c r="D60" s="271" t="s">
        <v>127</v>
      </c>
      <c r="E60" s="258" t="s">
        <v>138</v>
      </c>
      <c r="F60" s="258" t="s">
        <v>140</v>
      </c>
      <c r="G60" s="216">
        <v>50</v>
      </c>
      <c r="H60" s="216">
        <v>46.7</v>
      </c>
      <c r="I60" s="217">
        <v>140</v>
      </c>
      <c r="J60" s="217">
        <v>143</v>
      </c>
      <c r="K60" s="197"/>
    </row>
    <row r="61" spans="2:13" ht="25.25" customHeight="1" thickTop="1" thickBot="1">
      <c r="B61" s="197"/>
      <c r="C61" s="246"/>
      <c r="D61" s="247"/>
      <c r="E61" s="247"/>
      <c r="F61" s="247"/>
      <c r="G61" s="248" t="s">
        <v>141</v>
      </c>
      <c r="H61" s="248">
        <f>SUM(H51:H60)</f>
        <v>2933</v>
      </c>
      <c r="I61" s="247"/>
      <c r="J61" s="249"/>
      <c r="K61" s="197"/>
    </row>
    <row r="62" spans="2:13" ht="10.25" customHeight="1" thickTop="1">
      <c r="B62" s="197"/>
      <c r="C62" s="348"/>
      <c r="D62" s="349"/>
      <c r="E62" s="349"/>
      <c r="F62" s="349"/>
      <c r="G62" s="349"/>
      <c r="H62" s="349"/>
      <c r="I62" s="349"/>
      <c r="J62" s="350"/>
      <c r="K62" s="197"/>
    </row>
    <row r="63" spans="2:13" ht="27">
      <c r="B63" s="197"/>
      <c r="C63" s="351" t="s">
        <v>142</v>
      </c>
      <c r="D63" s="352"/>
      <c r="E63" s="352"/>
      <c r="F63" s="353"/>
      <c r="G63" s="354">
        <f>SUM(H20,H22,H37,H50,H61)</f>
        <v>29088.9</v>
      </c>
      <c r="H63" s="355"/>
      <c r="I63" s="355"/>
      <c r="J63" s="356"/>
      <c r="K63" s="197"/>
    </row>
    <row r="64" spans="2:13" ht="10.25" customHeight="1" thickBot="1">
      <c r="B64" s="197"/>
      <c r="C64" s="357"/>
      <c r="D64" s="358"/>
      <c r="E64" s="358"/>
      <c r="F64" s="358"/>
      <c r="G64" s="358"/>
      <c r="H64" s="358"/>
      <c r="I64" s="358"/>
      <c r="J64" s="359"/>
      <c r="K64" s="197"/>
    </row>
    <row r="65" spans="2:11" ht="17" thickTop="1">
      <c r="B65" s="197"/>
      <c r="C65" s="197"/>
      <c r="D65" s="197"/>
      <c r="E65" s="197"/>
      <c r="F65" s="197"/>
      <c r="G65" s="197"/>
      <c r="H65" s="197"/>
      <c r="I65" s="197"/>
      <c r="J65" s="197"/>
      <c r="K65" s="197"/>
    </row>
  </sheetData>
  <sheetProtection insertRows="0" deleteRows="0"/>
  <mergeCells count="14">
    <mergeCell ref="C64:J64"/>
    <mergeCell ref="C3:J3"/>
    <mergeCell ref="C4:J5"/>
    <mergeCell ref="C6:J6"/>
    <mergeCell ref="C7:J8"/>
    <mergeCell ref="C10:F10"/>
    <mergeCell ref="I10:J10"/>
    <mergeCell ref="K27:M30"/>
    <mergeCell ref="K55:M56"/>
    <mergeCell ref="C11:H11"/>
    <mergeCell ref="C62:J62"/>
    <mergeCell ref="C63:F63"/>
    <mergeCell ref="G63:J63"/>
    <mergeCell ref="K16:M19"/>
  </mergeCells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21dc4b-6dcd-4bc9-ba86-8676dcfcd27a" xsi:nil="true"/>
    <lcf76f155ced4ddcb4097134ff3c332f xmlns="1baff908-b16d-440b-a42a-4919a724df6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758321CE7E48858D08AB00C043DC" ma:contentTypeVersion="13" ma:contentTypeDescription="Create a new document." ma:contentTypeScope="" ma:versionID="dd911414667ee39df61c3130a35c1720">
  <xsd:schema xmlns:xsd="http://www.w3.org/2001/XMLSchema" xmlns:xs="http://www.w3.org/2001/XMLSchema" xmlns:p="http://schemas.microsoft.com/office/2006/metadata/properties" xmlns:ns2="1baff908-b16d-440b-a42a-4919a724df6c" xmlns:ns3="6b21dc4b-6dcd-4bc9-ba86-8676dcfcd27a" targetNamespace="http://schemas.microsoft.com/office/2006/metadata/properties" ma:root="true" ma:fieldsID="fa55b1ef317062e1aac386da3c583a70" ns2:_="" ns3:_="">
    <xsd:import namespace="1baff908-b16d-440b-a42a-4919a724df6c"/>
    <xsd:import namespace="6b21dc4b-6dcd-4bc9-ba86-8676dcfcd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ff908-b16d-440b-a42a-4919a724d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dcca1d-aa7a-4aa4-88bd-88f0d812d4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1dc4b-6dcd-4bc9-ba86-8676dcfcd27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38a3e4-f018-469f-9e43-8f377f333661}" ma:internalName="TaxCatchAll" ma:showField="CatchAllData" ma:web="6b21dc4b-6dcd-4bc9-ba86-8676dcfcd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B1AC7-35AF-4BF7-856A-B1379D54678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6b21dc4b-6dcd-4bc9-ba86-8676dcfcd27a"/>
    <ds:schemaRef ds:uri="1baff908-b16d-440b-a42a-4919a724df6c"/>
  </ds:schemaRefs>
</ds:datastoreItem>
</file>

<file path=customXml/itemProps2.xml><?xml version="1.0" encoding="utf-8"?>
<ds:datastoreItem xmlns:ds="http://schemas.openxmlformats.org/officeDocument/2006/customXml" ds:itemID="{3E5D38D0-8B41-49C9-9237-C266E742A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EAB71-23EC-43F2-AA43-9D735331A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ff908-b16d-440b-a42a-4919a724df6c"/>
    <ds:schemaRef ds:uri="6b21dc4b-6dcd-4bc9-ba86-8676dcfcd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</vt:lpstr>
      <vt:lpstr>PEW Overview</vt:lpstr>
      <vt:lpstr>PEW Expenditures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Sandoval, Chantal, TD</dc:creator>
  <cp:keywords/>
  <dc:description/>
  <cp:lastModifiedBy>Sandoval, Chantal, TD</cp:lastModifiedBy>
  <cp:revision/>
  <dcterms:created xsi:type="dcterms:W3CDTF">2024-08-28T19:37:38Z</dcterms:created>
  <dcterms:modified xsi:type="dcterms:W3CDTF">2024-11-01T20:21:49Z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0x0101000046758321CE7E48858D08AB00C043DC</vt:lpwstr>
  </property>
  <property fmtid="{D5CDD505-2E9C-101B-9397-08002B2CF9AE}" pid="3" name="MediaServiceImageTags">
    <vt:lpwstr/>
  </property>
</Properties>
</file>